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dda782b47d560b2d/Documents/"/>
    </mc:Choice>
  </mc:AlternateContent>
  <bookViews>
    <workbookView xWindow="0" yWindow="0" windowWidth="14400" windowHeight="7140" tabRatio="754" activeTab="2"/>
  </bookViews>
  <sheets>
    <sheet name="SUMMARY" sheetId="4" r:id="rId1"/>
    <sheet name="GLOBAL" sheetId="1" r:id="rId2"/>
    <sheet name="MAINSITE" sheetId="3" r:id="rId3"/>
    <sheet name="REFERENCES" sheetId="2" state="hidden" r:id="rId4"/>
    <sheet name="REFERENCES_COMMON" sheetId="9" state="hidden" r:id="rId5"/>
    <sheet name="REFERENCES_SETTINGS" sheetId="11" state="hidden" r:id="rId6"/>
    <sheet name="REFERENCES_WIDGETS" sheetId="10" r:id="rId7"/>
  </sheets>
  <definedNames>
    <definedName name="BackgroundFunctionality">tblBackgroundFunctionality[Background Functionality]</definedName>
    <definedName name="BackgroundPositioning">tblBackgroundPositioning[Background Positioning]</definedName>
    <definedName name="Calendar">tblCalendar[Calendar]</definedName>
    <definedName name="CAStatesProvinces">REFERENCES!$M$2:$M$14</definedName>
    <definedName name="CATimezones">REFERENCES!$K$2:$K$7</definedName>
    <definedName name="Common">tblCommon[Common]</definedName>
    <definedName name="Countries">tblCountries[Country]</definedName>
    <definedName name="Facebook">tblFacebook[Facebook]</definedName>
    <definedName name="FooterNavigationLinks">tblFooterNavigationLinks[Footer NavigationLinks]</definedName>
    <definedName name="GraphicButtons">tblGraphicButtons[Graphic Buttons]</definedName>
    <definedName name="HeaderType">tblHeaderType[Header Type]</definedName>
    <definedName name="Homepage">tblHomepage[Homepage]</definedName>
    <definedName name="LayoutType">tblLayoutType[Layout Type]</definedName>
    <definedName name="MainGraphics">tblMainGraphics[Main Graphics]</definedName>
    <definedName name="MainNavigation">tblMainNavigation[Main Navigation]</definedName>
    <definedName name="News">tblNews[News]</definedName>
    <definedName name="Search">tblSearch[Search]</definedName>
    <definedName name="SearchEngineTypes">tblSearchEngineTypes[SearchEngineTypes]</definedName>
    <definedName name="ServiceFinder">tblServiceFinder[Service Finder]</definedName>
    <definedName name="SocialIconLinks">tblSocialIconLinks[Social Icon Links]</definedName>
    <definedName name="Spotlight">tblSpotlight[Spotlight]</definedName>
    <definedName name="TextButtons">tblTextButtons[Text Buttons]</definedName>
    <definedName name="TopNavigation">tblTopNavigation[Top Navigation]</definedName>
    <definedName name="TopNavigationLinks">tblTopNavigationLinks[Top Navigation Links]</definedName>
    <definedName name="Translation">tblTranslation[Translation]</definedName>
    <definedName name="Twitter">tblTwitter[Twitter]</definedName>
    <definedName name="USStatesProvinces">tblUSStates[USStatesProvinces]</definedName>
    <definedName name="USTimezones">REFERENCES!$J$2:$J$10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H3" i="2"/>
  <c r="I2" i="2"/>
  <c r="H2" i="2"/>
  <c r="F39" i="3"/>
  <c r="F38" i="3"/>
  <c r="F37" i="3"/>
  <c r="F36" i="3"/>
  <c r="F35" i="3"/>
  <c r="F34" i="3"/>
  <c r="F33" i="3"/>
  <c r="F32" i="3"/>
  <c r="F31" i="3"/>
  <c r="F30" i="3"/>
  <c r="F27" i="3"/>
  <c r="F26" i="3"/>
  <c r="F25" i="3"/>
  <c r="F24" i="3"/>
  <c r="F23" i="3"/>
  <c r="F22" i="3"/>
  <c r="F21" i="3"/>
  <c r="F20" i="3"/>
  <c r="F19" i="3"/>
  <c r="F18" i="3"/>
  <c r="B4" i="3"/>
  <c r="I57" i="1"/>
  <c r="H57" i="1"/>
  <c r="G57" i="1"/>
  <c r="E57" i="1"/>
  <c r="C57" i="1"/>
  <c r="B57" i="1"/>
  <c r="I56" i="1"/>
  <c r="H56" i="1"/>
  <c r="G56" i="1"/>
  <c r="E56" i="1"/>
  <c r="C56" i="1"/>
  <c r="B56" i="1"/>
  <c r="I55" i="1"/>
  <c r="H55" i="1"/>
  <c r="G55" i="1"/>
  <c r="E55" i="1"/>
  <c r="C55" i="1"/>
  <c r="B55" i="1"/>
  <c r="I54" i="1"/>
  <c r="H54" i="1"/>
  <c r="G54" i="1"/>
  <c r="E54" i="1"/>
  <c r="C54" i="1"/>
  <c r="B54" i="1"/>
  <c r="I53" i="1"/>
  <c r="H53" i="1"/>
  <c r="G53" i="1"/>
  <c r="E53" i="1"/>
  <c r="C53" i="1"/>
  <c r="B53" i="1"/>
  <c r="I52" i="1"/>
  <c r="H52" i="1"/>
  <c r="G52" i="1"/>
  <c r="E52" i="1"/>
  <c r="C52" i="1"/>
  <c r="B52" i="1"/>
  <c r="I51" i="1"/>
  <c r="H51" i="1"/>
  <c r="G51" i="1"/>
  <c r="E51" i="1"/>
  <c r="C51" i="1"/>
  <c r="B51" i="1"/>
  <c r="I50" i="1"/>
  <c r="H50" i="1"/>
  <c r="G50" i="1"/>
  <c r="E50" i="1"/>
  <c r="C50" i="1"/>
  <c r="B50" i="1"/>
  <c r="I49" i="1"/>
  <c r="H49" i="1"/>
  <c r="G49" i="1"/>
  <c r="E49" i="1"/>
  <c r="C49" i="1"/>
  <c r="B49" i="1"/>
  <c r="I48" i="1"/>
  <c r="H48" i="1"/>
  <c r="G48" i="1"/>
  <c r="E48" i="1"/>
  <c r="C48" i="1"/>
  <c r="B48" i="1"/>
  <c r="I47" i="1"/>
  <c r="H47" i="1"/>
  <c r="G47" i="1"/>
  <c r="E47" i="1"/>
  <c r="C47" i="1"/>
  <c r="B47" i="1"/>
  <c r="I46" i="1"/>
  <c r="H46" i="1"/>
  <c r="G46" i="1"/>
  <c r="E46" i="1"/>
  <c r="C46" i="1"/>
  <c r="B46" i="1"/>
  <c r="I45" i="1"/>
  <c r="H45" i="1"/>
  <c r="G45" i="1"/>
  <c r="E45" i="1"/>
  <c r="C45" i="1"/>
  <c r="B45" i="1"/>
  <c r="I44" i="1"/>
  <c r="H44" i="1"/>
  <c r="G44" i="1"/>
  <c r="E44" i="1"/>
  <c r="C44" i="1"/>
  <c r="B44" i="1"/>
  <c r="I43" i="1"/>
  <c r="H43" i="1"/>
  <c r="G43" i="1"/>
  <c r="E43" i="1"/>
  <c r="C43" i="1"/>
  <c r="B43" i="1"/>
  <c r="I42" i="1"/>
  <c r="H42" i="1"/>
  <c r="G42" i="1"/>
  <c r="E42" i="1"/>
  <c r="C42" i="1"/>
  <c r="B42" i="1"/>
  <c r="I41" i="1"/>
  <c r="H41" i="1"/>
  <c r="G41" i="1"/>
  <c r="E41" i="1"/>
  <c r="C41" i="1"/>
  <c r="B41" i="1"/>
  <c r="I40" i="1"/>
  <c r="H40" i="1"/>
  <c r="G40" i="1"/>
  <c r="E40" i="1"/>
  <c r="C40" i="1"/>
  <c r="B40" i="1"/>
  <c r="I39" i="1"/>
  <c r="H39" i="1"/>
  <c r="G39" i="1"/>
  <c r="E39" i="1"/>
  <c r="C39" i="1"/>
  <c r="B39" i="1"/>
  <c r="I38" i="1"/>
  <c r="H38" i="1"/>
  <c r="G38" i="1"/>
  <c r="E38" i="1"/>
  <c r="C38" i="1"/>
  <c r="B38" i="1"/>
  <c r="I37" i="1"/>
  <c r="H37" i="1"/>
  <c r="G37" i="1"/>
  <c r="E37" i="1"/>
  <c r="C37" i="1"/>
  <c r="B37" i="1"/>
  <c r="I36" i="1"/>
  <c r="H36" i="1"/>
  <c r="G36" i="1"/>
  <c r="E36" i="1"/>
  <c r="C36" i="1"/>
  <c r="B36" i="1"/>
  <c r="I35" i="1"/>
  <c r="H35" i="1"/>
  <c r="G35" i="1"/>
  <c r="E35" i="1"/>
  <c r="C35" i="1"/>
  <c r="B35" i="1"/>
  <c r="I34" i="1"/>
  <c r="H34" i="1"/>
  <c r="G34" i="1"/>
  <c r="E34" i="1"/>
  <c r="C34" i="1"/>
  <c r="B34" i="1"/>
  <c r="I33" i="1"/>
  <c r="H33" i="1"/>
  <c r="G33" i="1"/>
  <c r="E33" i="1"/>
  <c r="C33" i="1"/>
  <c r="B33" i="1"/>
  <c r="I32" i="1"/>
  <c r="H32" i="1"/>
  <c r="G32" i="1"/>
  <c r="E32" i="1"/>
  <c r="C32" i="1"/>
  <c r="B32" i="1"/>
  <c r="I31" i="1"/>
  <c r="H31" i="1"/>
  <c r="G31" i="1"/>
  <c r="E31" i="1"/>
  <c r="C31" i="1"/>
  <c r="B31" i="1"/>
  <c r="I30" i="1"/>
  <c r="H30" i="1"/>
  <c r="G30" i="1"/>
  <c r="E30" i="1"/>
  <c r="C30" i="1"/>
  <c r="B30" i="1"/>
  <c r="I29" i="1"/>
  <c r="H29" i="1"/>
  <c r="G29" i="1"/>
  <c r="E29" i="1"/>
  <c r="C29" i="1"/>
  <c r="B29" i="1"/>
  <c r="I28" i="1"/>
  <c r="H28" i="1"/>
  <c r="G28" i="1"/>
  <c r="E28" i="1"/>
  <c r="C28" i="1"/>
  <c r="B28" i="1"/>
  <c r="I27" i="1"/>
  <c r="H27" i="1"/>
  <c r="G27" i="1"/>
  <c r="E27" i="1"/>
  <c r="C27" i="1"/>
  <c r="B27" i="1"/>
  <c r="I26" i="1"/>
  <c r="H26" i="1"/>
  <c r="G26" i="1"/>
  <c r="E26" i="1"/>
  <c r="C26" i="1"/>
  <c r="B26" i="1"/>
  <c r="I25" i="1"/>
  <c r="H25" i="1"/>
  <c r="G25" i="1"/>
  <c r="E25" i="1"/>
  <c r="C25" i="1"/>
  <c r="B25" i="1"/>
  <c r="I24" i="1"/>
  <c r="H24" i="1"/>
  <c r="G24" i="1"/>
  <c r="E24" i="1"/>
  <c r="C24" i="1"/>
  <c r="B24" i="1"/>
  <c r="I23" i="1"/>
  <c r="H23" i="1"/>
  <c r="G23" i="1"/>
  <c r="E23" i="1"/>
  <c r="C23" i="1"/>
  <c r="B23" i="1"/>
  <c r="I22" i="1"/>
  <c r="H22" i="1"/>
  <c r="G22" i="1"/>
  <c r="E22" i="1"/>
  <c r="C22" i="1"/>
  <c r="B22" i="1"/>
  <c r="I21" i="1"/>
  <c r="H21" i="1"/>
  <c r="G21" i="1"/>
  <c r="E21" i="1"/>
  <c r="C21" i="1"/>
  <c r="B21" i="1"/>
  <c r="I20" i="1"/>
  <c r="H20" i="1"/>
  <c r="G20" i="1"/>
  <c r="E20" i="1"/>
  <c r="C20" i="1"/>
  <c r="B20" i="1"/>
  <c r="I19" i="1"/>
  <c r="H19" i="1"/>
  <c r="G19" i="1"/>
  <c r="E19" i="1"/>
  <c r="C19" i="1"/>
  <c r="B19" i="1"/>
  <c r="I18" i="1"/>
  <c r="H18" i="1"/>
  <c r="G18" i="1"/>
  <c r="E18" i="1"/>
  <c r="C18" i="1"/>
  <c r="B18" i="1"/>
  <c r="I17" i="1"/>
  <c r="H17" i="1"/>
  <c r="G17" i="1"/>
  <c r="E17" i="1"/>
  <c r="C17" i="1"/>
  <c r="B17" i="1"/>
  <c r="I16" i="1"/>
  <c r="H16" i="1"/>
  <c r="G16" i="1"/>
  <c r="E16" i="1"/>
  <c r="C16" i="1"/>
  <c r="B16" i="1"/>
  <c r="I15" i="1"/>
  <c r="H15" i="1"/>
  <c r="G15" i="1"/>
  <c r="E15" i="1"/>
  <c r="C15" i="1"/>
  <c r="B15" i="1"/>
  <c r="I14" i="1"/>
  <c r="H14" i="1"/>
  <c r="G14" i="1"/>
  <c r="E14" i="1"/>
  <c r="C14" i="1"/>
  <c r="B14" i="1"/>
  <c r="I13" i="1"/>
  <c r="H13" i="1"/>
  <c r="G13" i="1"/>
  <c r="E13" i="1"/>
  <c r="C13" i="1"/>
  <c r="B13" i="1"/>
  <c r="I12" i="1"/>
  <c r="H12" i="1"/>
  <c r="G12" i="1"/>
  <c r="E12" i="1"/>
  <c r="C12" i="1"/>
  <c r="B12" i="1"/>
  <c r="I11" i="1"/>
  <c r="H11" i="1"/>
  <c r="G11" i="1"/>
  <c r="E11" i="1"/>
  <c r="C11" i="1"/>
  <c r="B11" i="1"/>
  <c r="D6" i="1"/>
  <c r="D5" i="1"/>
</calcChain>
</file>

<file path=xl/sharedStrings.xml><?xml version="1.0" encoding="utf-8"?>
<sst xmlns="http://schemas.openxmlformats.org/spreadsheetml/2006/main" count="688" uniqueCount="494">
  <si>
    <t>ProjectTypes</t>
  </si>
  <si>
    <t>Main Site - New</t>
  </si>
  <si>
    <t>Sub Site - New</t>
  </si>
  <si>
    <t>Sub Site - Upgrade</t>
  </si>
  <si>
    <t>Main Site - Redesign</t>
  </si>
  <si>
    <t>Sub Site - Redesign</t>
  </si>
  <si>
    <t>Main Site - Empty</t>
  </si>
  <si>
    <t>Sub Site - Empty</t>
  </si>
  <si>
    <t>ADT - New</t>
  </si>
  <si>
    <t>ADT - Upgrade</t>
  </si>
  <si>
    <t>ADT - Redesign</t>
  </si>
  <si>
    <t>BDT - New</t>
  </si>
  <si>
    <t>BDT - Upgrade</t>
  </si>
  <si>
    <t>BDT - Redesign</t>
  </si>
  <si>
    <t>visionLive - Vision Hosts</t>
  </si>
  <si>
    <t>visionLive - Client Hosts</t>
  </si>
  <si>
    <t>visionLive - Intranet</t>
  </si>
  <si>
    <t>visionCMS - Vision Hosts</t>
  </si>
  <si>
    <t>visionCMS - Client Hosts</t>
  </si>
  <si>
    <t>visionCMS - Enterprise</t>
  </si>
  <si>
    <t>visionLive</t>
  </si>
  <si>
    <t>visionCMS</t>
  </si>
  <si>
    <t>Vision</t>
  </si>
  <si>
    <t>Client</t>
  </si>
  <si>
    <t>VisionCMS - Intranet</t>
  </si>
  <si>
    <t>LicenseTypesNames</t>
  </si>
  <si>
    <t>LicenseType</t>
  </si>
  <si>
    <t>LicenseTypeHosts</t>
  </si>
  <si>
    <t>SearchEngineTypes</t>
  </si>
  <si>
    <t>Google CSE</t>
  </si>
  <si>
    <t>Vision Search</t>
  </si>
  <si>
    <t>Country</t>
  </si>
  <si>
    <t>US</t>
  </si>
  <si>
    <t>CA</t>
  </si>
  <si>
    <t>State/Province</t>
  </si>
  <si>
    <t>Main Site</t>
  </si>
  <si>
    <t>Sub Sites</t>
  </si>
  <si>
    <t>ADT</t>
  </si>
  <si>
    <t>BDT</t>
  </si>
  <si>
    <t>City</t>
  </si>
  <si>
    <t>System Settings</t>
  </si>
  <si>
    <t xml:space="preserve"> </t>
  </si>
  <si>
    <t>Collage</t>
  </si>
  <si>
    <t>Home</t>
  </si>
  <si>
    <t>Interiors</t>
  </si>
  <si>
    <t>Layout</t>
  </si>
  <si>
    <t>Feature</t>
  </si>
  <si>
    <t>Fixed</t>
  </si>
  <si>
    <t>Static</t>
  </si>
  <si>
    <t>Rotating</t>
  </si>
  <si>
    <t>Random</t>
  </si>
  <si>
    <t>Permanent</t>
  </si>
  <si>
    <t>Background Functionality</t>
  </si>
  <si>
    <t>Background Positioning</t>
  </si>
  <si>
    <t>Main Navigation</t>
  </si>
  <si>
    <t>Mega Menu</t>
  </si>
  <si>
    <t>Classic Menu</t>
  </si>
  <si>
    <t>Advanced Mega Menu</t>
  </si>
  <si>
    <t>Top Navigation</t>
  </si>
  <si>
    <t>Footer Navigation</t>
  </si>
  <si>
    <t>Translation Type</t>
  </si>
  <si>
    <t>Link</t>
  </si>
  <si>
    <t>Dropdown</t>
  </si>
  <si>
    <t>Specify which language</t>
  </si>
  <si>
    <t>Search Type</t>
  </si>
  <si>
    <t>Search Functionality</t>
  </si>
  <si>
    <t>Popup with Frequently Searched Pages List/Buttons</t>
  </si>
  <si>
    <t>Buttons link to the page, not the search results</t>
  </si>
  <si>
    <t>Traditional (In-Header)</t>
  </si>
  <si>
    <t>Third Party</t>
  </si>
  <si>
    <t>Social Icons Type</t>
  </si>
  <si>
    <t>With Address (Linked to Map)?</t>
  </si>
  <si>
    <t>With Phone Number (Linked to tel://)?</t>
  </si>
  <si>
    <t>With Email Address (Linked to mailto://)?</t>
  </si>
  <si>
    <t>Sticky?</t>
  </si>
  <si>
    <t>Custom?</t>
  </si>
  <si>
    <t>Image Links/Buttons Fixed Position</t>
  </si>
  <si>
    <t>Show in footer in narrower view</t>
  </si>
  <si>
    <t>Image Links/Buttons Traditional</t>
  </si>
  <si>
    <t>Timezone</t>
  </si>
  <si>
    <t>ProjectTypeDescription</t>
  </si>
  <si>
    <t>Choose this option if this is an upgrade from CMS4 to CMS6</t>
  </si>
  <si>
    <t>Main Site - Upgrade 5 - 6</t>
  </si>
  <si>
    <t>Main Site - Upgrade 4 - 6</t>
  </si>
  <si>
    <t>Choose this option if this is an upgrade from CMS5 to CMS6</t>
  </si>
  <si>
    <t>Choose this option if this is a redesign of a current CMS6 main site instance</t>
  </si>
  <si>
    <t>Choose this option if this is a new CMS6 main site instance</t>
  </si>
  <si>
    <t>Choose this option if this is a blank or empty site</t>
  </si>
  <si>
    <t>Samoa (UTC-11:00)</t>
  </si>
  <si>
    <t>Chamorro (UTC+10:00)</t>
  </si>
  <si>
    <t>Newfoundland (UTC-03:30)</t>
  </si>
  <si>
    <t>Central [CST] (UTC-06:00)</t>
  </si>
  <si>
    <t>Mountain [MST] (UTC-07:00)</t>
  </si>
  <si>
    <t>Pacific [PST] (UTC-08:00)</t>
  </si>
  <si>
    <t>Alaska [AKST] (UTC-09:00)</t>
  </si>
  <si>
    <t>Hawaii [HST] (UTC-10:00)</t>
  </si>
  <si>
    <t>Eastern [EST] (UTC-05:00)</t>
  </si>
  <si>
    <t>Atlantic [AST] (UTC-04:00)</t>
  </si>
  <si>
    <t>Alberta</t>
  </si>
  <si>
    <t>British Columbia</t>
  </si>
  <si>
    <t>Manitoba</t>
  </si>
  <si>
    <t>New Brunswick</t>
  </si>
  <si>
    <t>Newfoundland</t>
  </si>
  <si>
    <t>Northwest Territories</t>
  </si>
  <si>
    <t>Nova Scotia</t>
  </si>
  <si>
    <t>Nunavut</t>
  </si>
  <si>
    <t>Ontario</t>
  </si>
  <si>
    <t>Prince Edward Island</t>
  </si>
  <si>
    <t>Quebec</t>
  </si>
  <si>
    <t>Saskatchewan</t>
  </si>
  <si>
    <t>Yukon</t>
  </si>
  <si>
    <t>CATimezones</t>
  </si>
  <si>
    <t>USTimezones</t>
  </si>
  <si>
    <t>CountryTimezones</t>
  </si>
  <si>
    <t>CountryStatesProvinces</t>
  </si>
  <si>
    <t>USStatesProvinces</t>
  </si>
  <si>
    <t>CAStatesProvinces</t>
  </si>
  <si>
    <t>License/Hosting</t>
  </si>
  <si>
    <t>Primary Domain</t>
  </si>
  <si>
    <t>Zip Code/Postal Code</t>
  </si>
  <si>
    <t>Search Engine Type</t>
  </si>
  <si>
    <t>Type</t>
  </si>
  <si>
    <t>Name</t>
  </si>
  <si>
    <t>Addon</t>
  </si>
  <si>
    <t>Standard</t>
  </si>
  <si>
    <t>Default</t>
  </si>
  <si>
    <t>Extras</t>
  </si>
  <si>
    <t>Sort</t>
  </si>
  <si>
    <t>Enable/Disable</t>
  </si>
  <si>
    <t>Homepage</t>
  </si>
  <si>
    <t>Custom</t>
  </si>
  <si>
    <t>Common</t>
  </si>
  <si>
    <t>Enabled</t>
  </si>
  <si>
    <t>Disabled</t>
  </si>
  <si>
    <t>Enable/Disable Label</t>
  </si>
  <si>
    <t>Column2</t>
  </si>
  <si>
    <t>Description</t>
  </si>
  <si>
    <t>Component - Business Directory</t>
  </si>
  <si>
    <t>Component - Calendar</t>
  </si>
  <si>
    <t>Component - eNotification</t>
  </si>
  <si>
    <t>Component - Facility Directory</t>
  </si>
  <si>
    <t>Component - FAQ</t>
  </si>
  <si>
    <t>Feature - Friendly URL Redirect</t>
  </si>
  <si>
    <t>Feature - Frontend Protection</t>
  </si>
  <si>
    <t>Feature - Google Analytics</t>
  </si>
  <si>
    <t>Component - Job Posts</t>
  </si>
  <si>
    <t>Component - News</t>
  </si>
  <si>
    <t>Component - Photo Album</t>
  </si>
  <si>
    <t>Component - RFP Posts</t>
  </si>
  <si>
    <t>Component - RSS Feeds</t>
  </si>
  <si>
    <t>Component - Service Directory</t>
  </si>
  <si>
    <t>Component - Staff Directory</t>
  </si>
  <si>
    <t>Component - Service Request</t>
  </si>
  <si>
    <t>Feature - Content Review</t>
  </si>
  <si>
    <t>Feature - Custom Field</t>
  </si>
  <si>
    <t>Feature - Departments</t>
  </si>
  <si>
    <t>Feature - Captcha</t>
  </si>
  <si>
    <t>Component - Forms &amp; Surveys</t>
  </si>
  <si>
    <t>Component - Online Polls</t>
  </si>
  <si>
    <t>Feature - Extranet / Members Only</t>
  </si>
  <si>
    <t>Feature - Friendly URL</t>
  </si>
  <si>
    <t>Feature - Intercom</t>
  </si>
  <si>
    <t>Component - Social Media</t>
  </si>
  <si>
    <t>Feature - Splash Page</t>
  </si>
  <si>
    <t>Feature - Version Control</t>
  </si>
  <si>
    <t>Component - Online Payments</t>
  </si>
  <si>
    <t>Feature - iFrame</t>
  </si>
  <si>
    <t>Feature - Two Factor Authentication</t>
  </si>
  <si>
    <t>Feature - Vision Search</t>
  </si>
  <si>
    <t>Feature - Facility Reservation</t>
  </si>
  <si>
    <t>Feature - eNotification Campaign</t>
  </si>
  <si>
    <t>Feature - Enable Javascript In Editor</t>
  </si>
  <si>
    <t>Feature - Calendar Submission</t>
  </si>
  <si>
    <t>Feature - Business Directory Submission</t>
  </si>
  <si>
    <t>Feature - Vision API</t>
  </si>
  <si>
    <t>Feature - Topic</t>
  </si>
  <si>
    <t>Feature - Tag Management</t>
  </si>
  <si>
    <t>Feature - SSL</t>
  </si>
  <si>
    <t>Feature - Active Directory</t>
  </si>
  <si>
    <t>Feature - Advanced Mega Menu</t>
  </si>
  <si>
    <t>Feature - Approval Cycle</t>
  </si>
  <si>
    <t>Feature - Content Sharing</t>
  </si>
  <si>
    <t>Feature - Google Tag Manager</t>
  </si>
  <si>
    <t>Feature - Job Application</t>
  </si>
  <si>
    <t>Component - Meetings Manager</t>
  </si>
  <si>
    <t>Feature - SMS Messages</t>
  </si>
  <si>
    <t>Header Type</t>
  </si>
  <si>
    <t>Layout Type</t>
  </si>
  <si>
    <t>Sticky</t>
  </si>
  <si>
    <t>Configurable (1 Image Only)</t>
  </si>
  <si>
    <t>Configurable (Random Image)</t>
  </si>
  <si>
    <t>Search Centric</t>
  </si>
  <si>
    <t>Configurable (Video/Image)</t>
  </si>
  <si>
    <t>Standard (Static)</t>
  </si>
  <si>
    <t>Standard (Traditional)</t>
  </si>
  <si>
    <t>CommonDesc</t>
  </si>
  <si>
    <t>HomepageDesc</t>
  </si>
  <si>
    <t>HeaderTypeDesc</t>
  </si>
  <si>
    <t>BackgroundPositioningDesc</t>
  </si>
  <si>
    <t>BackgroundFunctionalityDesc</t>
  </si>
  <si>
    <t>LayoutTypeDesc</t>
  </si>
  <si>
    <t>TopNavigationDesc</t>
  </si>
  <si>
    <t>Alabama [AL]</t>
  </si>
  <si>
    <t>Alaska [AK]</t>
  </si>
  <si>
    <t>Arizona [AZ]</t>
  </si>
  <si>
    <t>Arkansas [AR]</t>
  </si>
  <si>
    <t>California [CA]</t>
  </si>
  <si>
    <t>Colorado [CO]</t>
  </si>
  <si>
    <t>Connecticut [CT]</t>
  </si>
  <si>
    <t>Delaware [DE]</t>
  </si>
  <si>
    <t>Florida [FL]</t>
  </si>
  <si>
    <t>Georgia [GA]</t>
  </si>
  <si>
    <t>Hawaii [HI]</t>
  </si>
  <si>
    <t>Idaho [ID]</t>
  </si>
  <si>
    <t>Illinois [IL]</t>
  </si>
  <si>
    <t>Indiana [IN]</t>
  </si>
  <si>
    <t>Iowa [IA]</t>
  </si>
  <si>
    <t>Kansas [KS]</t>
  </si>
  <si>
    <t>Kentucky [KY]</t>
  </si>
  <si>
    <t>Louisiana [LA]</t>
  </si>
  <si>
    <t>Maine [ME]</t>
  </si>
  <si>
    <t>Maryland [MD]</t>
  </si>
  <si>
    <t>Massachusetts [MA]</t>
  </si>
  <si>
    <t>Michigan [MI]</t>
  </si>
  <si>
    <t>Minnesota [MN]</t>
  </si>
  <si>
    <t>Mississippi [MS]</t>
  </si>
  <si>
    <t>Missouri [MO]</t>
  </si>
  <si>
    <t>Montana [MT]</t>
  </si>
  <si>
    <t>Nebraska [NE]</t>
  </si>
  <si>
    <t>Nevada [NV]</t>
  </si>
  <si>
    <t>New Hampshire [NH]</t>
  </si>
  <si>
    <t>New Jersey [NJ]</t>
  </si>
  <si>
    <t>New Mexico [NM]</t>
  </si>
  <si>
    <t>New York [NY]</t>
  </si>
  <si>
    <t>North Carolina [NC]</t>
  </si>
  <si>
    <t>North Dakota [ND]</t>
  </si>
  <si>
    <t>Ohio [OH]</t>
  </si>
  <si>
    <t>Oklahoma [OK]</t>
  </si>
  <si>
    <t>Oregon [OR]</t>
  </si>
  <si>
    <t>Pennsylvania [PA]</t>
  </si>
  <si>
    <t>Rhode Island [RI]</t>
  </si>
  <si>
    <t>South Carolina [SC]</t>
  </si>
  <si>
    <t>South Dakota [SD]</t>
  </si>
  <si>
    <t>Tennessee [TN]</t>
  </si>
  <si>
    <t>Texas [TX]</t>
  </si>
  <si>
    <t>Utah [UT]</t>
  </si>
  <si>
    <t>Vermont [VT]</t>
  </si>
  <si>
    <t>Virginia [VA]</t>
  </si>
  <si>
    <t>Washington [WA]</t>
  </si>
  <si>
    <t>West Virginia [WV]</t>
  </si>
  <si>
    <t>Wisconsin [WI]</t>
  </si>
  <si>
    <t>Wyoming [WY]</t>
  </si>
  <si>
    <t>Business Directory Component</t>
  </si>
  <si>
    <t>Calendar Component</t>
  </si>
  <si>
    <t>eNotification Component</t>
  </si>
  <si>
    <t>Facility Directory Component</t>
  </si>
  <si>
    <t>FAQ Component</t>
  </si>
  <si>
    <t>Forms &amp; Surveys Component</t>
  </si>
  <si>
    <t>Job Posts Component</t>
  </si>
  <si>
    <t>News Component</t>
  </si>
  <si>
    <t>Online Polls Component</t>
  </si>
  <si>
    <t>Photo Album Component</t>
  </si>
  <si>
    <t>RFP Posts Component</t>
  </si>
  <si>
    <t>RSS Feeds Component</t>
  </si>
  <si>
    <t>Service Directory Component</t>
  </si>
  <si>
    <t>Service Request Component</t>
  </si>
  <si>
    <t>Social Media Component</t>
  </si>
  <si>
    <t>Staff Directory Component</t>
  </si>
  <si>
    <t>Captcha Feature</t>
  </si>
  <si>
    <t>Content Review Feature</t>
  </si>
  <si>
    <t>Custom Field Feature</t>
  </si>
  <si>
    <t>Departments Feature</t>
  </si>
  <si>
    <t>Google Analytics Feature</t>
  </si>
  <si>
    <t>Intercom Feature</t>
  </si>
  <si>
    <t>Splash Page Feature</t>
  </si>
  <si>
    <t>Version Control Feature</t>
  </si>
  <si>
    <t>Meetings Manager Component</t>
  </si>
  <si>
    <t>Active Directory Feature</t>
  </si>
  <si>
    <t>Tag Management Feature</t>
  </si>
  <si>
    <t>Topic Feature</t>
  </si>
  <si>
    <t>Vision API Feature</t>
  </si>
  <si>
    <t>Vision Search Feature</t>
  </si>
  <si>
    <t>Business Directory Submission Feature requires Business Directory Component to be enabled.</t>
  </si>
  <si>
    <t>Google Tag Manager Feature requires Google Tag Component ag be enabled.</t>
  </si>
  <si>
    <t>Two Factor Authentication Feature requires Two Factor Component he be enabled.</t>
  </si>
  <si>
    <t>Online Payments Component requires SSL Feature enabled and purchase of SSL Certificate.</t>
  </si>
  <si>
    <t>Content Sharing Feature allows sharing of certain component data to a different CMS instance (usually used for sharing data between Intranet(Private) &amp; Internet(Public) Sites.</t>
  </si>
  <si>
    <t>Advanced Mega Menu Feature allows advanced configurations and use of widgets within the menu.</t>
  </si>
  <si>
    <t>Approval Cycle Feature allows configurations for the site's content management workflows.</t>
  </si>
  <si>
    <t xml:space="preserve">SMS Messages Feature allows sending notifications via SMS, aside from Email. </t>
  </si>
  <si>
    <t>SSL Feature allows a more secured way of transporting data from the server to the client's browser and vice versa.</t>
  </si>
  <si>
    <t>Facility Reservation Feature allows reservation of facility directory items.</t>
  </si>
  <si>
    <t>iFrame Feature alllows external sites to iframe public-viewable pages of the site.</t>
  </si>
  <si>
    <t>Job Application Feature allows submission/application of job posting items. Requires Job Postings Component to be enabled.</t>
  </si>
  <si>
    <t>eNotification Campaign Feature.</t>
  </si>
  <si>
    <t>Calendar Submission Feature requires Calendar Component to be enabled.</t>
  </si>
  <si>
    <t>Enable Javascript In Editor feature allows CMS backend users to insert/use/paste Javascript codes into any RAD Editor.</t>
  </si>
  <si>
    <t>Extranet / Members Only Feature.</t>
  </si>
  <si>
    <t>Friendly URL Feature.</t>
  </si>
  <si>
    <t>Friendly URL Redirect Feature.</t>
  </si>
  <si>
    <t>Frontend Protection Feature is required to be enabled in the dev't server and disabled later on the live site when site is ready to go live.</t>
  </si>
  <si>
    <t>Main Graphics</t>
  </si>
  <si>
    <t>Graphic Buttons</t>
  </si>
  <si>
    <t>News</t>
  </si>
  <si>
    <t>Calendar</t>
  </si>
  <si>
    <t>Top Navigation Links</t>
  </si>
  <si>
    <t>Social Icon Links</t>
  </si>
  <si>
    <t>Translation</t>
  </si>
  <si>
    <t>Search</t>
  </si>
  <si>
    <t>Footer Navigation Links</t>
  </si>
  <si>
    <t>MainNavigationDesc</t>
  </si>
  <si>
    <t>SearchDesc</t>
  </si>
  <si>
    <t>Standard (Text Field)</t>
  </si>
  <si>
    <t>Popup with Text Links</t>
  </si>
  <si>
    <t>SocialIconLinksDesc</t>
  </si>
  <si>
    <t>Standard (In-Header)</t>
  </si>
  <si>
    <t>Standard (In-Footer)</t>
  </si>
  <si>
    <t>Fixed (Left)</t>
  </si>
  <si>
    <t>Fixed (Right)</t>
  </si>
  <si>
    <t>Third-Party</t>
  </si>
  <si>
    <t>Standard (Classic Flyout)</t>
  </si>
  <si>
    <t>TopNavigationLinksDesc</t>
  </si>
  <si>
    <t>With Translation</t>
  </si>
  <si>
    <t>Standard (Link)</t>
  </si>
  <si>
    <t>TranslationDesc</t>
  </si>
  <si>
    <t>Standard (Hard-Coded)</t>
  </si>
  <si>
    <t>CalendarDesc</t>
  </si>
  <si>
    <t>Mini Calendar</t>
  </si>
  <si>
    <t>Mini Calendar Date Picker</t>
  </si>
  <si>
    <t>MainGraphicsDesc</t>
  </si>
  <si>
    <t>Full Width (With Text Overlay)</t>
  </si>
  <si>
    <t>Full Width (No Text-Overlay)</t>
  </si>
  <si>
    <t>Full Width (With Text Overlay + Controls)</t>
  </si>
  <si>
    <t>Standard (With Text Overlay + Controls)</t>
  </si>
  <si>
    <t>NewsDesc</t>
  </si>
  <si>
    <t>2 Columns With Large First Item</t>
  </si>
  <si>
    <t>Multiple Columns</t>
  </si>
  <si>
    <t>Horizontal Blocks</t>
  </si>
  <si>
    <t>Vertical Blocks</t>
  </si>
  <si>
    <t>Standard (Basic List)</t>
  </si>
  <si>
    <t>Expand Same Line</t>
  </si>
  <si>
    <t>Expand Below</t>
  </si>
  <si>
    <t>Text Buttons</t>
  </si>
  <si>
    <t>GraphicButtonsDesc</t>
  </si>
  <si>
    <t>TextButtonsDesc</t>
  </si>
  <si>
    <t>Standard (Horizontal)</t>
  </si>
  <si>
    <t>Vertical</t>
  </si>
  <si>
    <t>Horizontal With Controls</t>
  </si>
  <si>
    <t>Horizontal Multiple Lines</t>
  </si>
  <si>
    <t>Horizontal With Multiple Lines</t>
  </si>
  <si>
    <t>Important Notice</t>
  </si>
  <si>
    <t>ImportantNoticeDesc</t>
  </si>
  <si>
    <t>Footer NavigationLinks</t>
  </si>
  <si>
    <t>FooterNavigationLinksDesc</t>
  </si>
  <si>
    <t>?</t>
  </si>
  <si>
    <t>https://insight.visioninternet.com/departments/production-qa/knowledge-base/project-profile/global-system-settings#business-directory</t>
  </si>
  <si>
    <t>https://insight.visioninternet.com/departments/production-qa/knowledge-base/project-profile/global-system-settings#facility-directory</t>
  </si>
  <si>
    <t>https://insight.visioninternet.com/departments/production-qa/knowledge-base/project-profile/global-system-settings#job-posts</t>
  </si>
  <si>
    <t>https://insight.visioninternet.com/departments/production-qa/knowledge-base/project-profile/global-system-settings#online-polls</t>
  </si>
  <si>
    <t>https://insight.visioninternet.com/departments/production-qa/knowledge-base/project-profile/global-system-settings#photo-album</t>
  </si>
  <si>
    <t>https://insight.visioninternet.com/departments/production-qa/knowledge-base/project-profile/global-system-settings#rfp-posts</t>
  </si>
  <si>
    <t>https://insight.visioninternet.com/departments/production-qa/knowledge-base/project-profile/global-system-settings#rss-feeds</t>
  </si>
  <si>
    <t>https://insight.visioninternet.com/departments/production-qa/knowledge-base/project-profile/global-system-settings#service-directory</t>
  </si>
  <si>
    <t>https://insight.visioninternet.com/departments/production-qa/knowledge-base/project-profile/global-system-settings#service-request</t>
  </si>
  <si>
    <t>https://insight.visioninternet.com/departments/production-qa/knowledge-base/project-profile/global-system-settings#social-media</t>
  </si>
  <si>
    <t>https://insight.visioninternet.com/departments/production-qa/knowledge-base/project-profile/global-system-settings#staff-directory</t>
  </si>
  <si>
    <t>https://insight.visioninternet.com/departments/production-qa/knowledge-base/project-profile/global-system-settings#meetings-manager</t>
  </si>
  <si>
    <t>https://insight.visioninternet.com/departments/production-qa/knowledge-base/project-profile/global-system-settings#calendar</t>
  </si>
  <si>
    <t>https://insight.visioninternet.com/departments/production-qa/knowledge-base/project-profile/global-system-settings#enotification</t>
  </si>
  <si>
    <t>https://insight.visioninternet.com/departments/production-qa/knowledge-base/project-profile/global-system-settings#faq</t>
  </si>
  <si>
    <t>https://insight.visioninternet.com/departments/production-qa/knowledge-base/project-profile/global-system-settings#news</t>
  </si>
  <si>
    <t>https://insight.visioninternet.com/departments/production-qa/knowledge-base/project-profile/global-system-settings#online-payments</t>
  </si>
  <si>
    <t>https://insight.visioninternet.com/departments/production-qa/knowledge-base/project-profile/global-system-settings#forms</t>
  </si>
  <si>
    <t>https://insight.visioninternet.com/departments/production-qa/knowledge-base/project-profile/global-system-settings#captcha</t>
  </si>
  <si>
    <t>https://insight.visioninternet.com/departments/production-qa/knowledge-base/project-profile/global-system-settings#departments</t>
  </si>
  <si>
    <t>https://insight.visioninternet.com/departments/production-qa/knowledge-base/project-profile/global-system-settings#extranet</t>
  </si>
  <si>
    <t>https://insight.visioninternet.com/departments/production-qa/knowledge-base/project-profile/global-system-settings#intercom</t>
  </si>
  <si>
    <t>https://insight.visioninternet.com/departments/production-qa/knowledge-base/project-profile/global-system-settings#ssl</t>
  </si>
  <si>
    <t>https://insight.visioninternet.com/departments/production-qa/knowledge-base/project-profile/global-system-settings#business</t>
  </si>
  <si>
    <t>https://insight.visioninternet.com/departments/production-qa/knowledge-base/project-profile/global-system-settings#enable</t>
  </si>
  <si>
    <t>https://insight.visioninternet.com/departments/production-qa/knowledge-base/project-profile/global-system-settings#iframe</t>
  </si>
  <si>
    <t>https://insight.visioninternet.com/departments/production-qa/knowledge-base/project-profile/global-system-settings#topic</t>
  </si>
  <si>
    <t>https://insight.visioninternet.com/departments/production-qa/knowledge-base/project-profile/global-system-settings#content-review</t>
  </si>
  <si>
    <t>https://insight.visioninternet.com/departments/production-qa/knowledge-base/project-profile/global-system-settings#custom-field</t>
  </si>
  <si>
    <t>https://insight.visioninternet.com/departments/production-qa/knowledge-base/project-profile/global-system-settings#friendly-url</t>
  </si>
  <si>
    <t>https://insight.visioninternet.com/departments/production-qa/knowledge-base/project-profile/global-system-settings#frontend-protection</t>
  </si>
  <si>
    <t>https://insight.visioninternet.com/departments/production-qa/knowledge-base/project-profile/global-system-settings#google-analytics</t>
  </si>
  <si>
    <t>https://insight.visioninternet.com/departments/production-qa/knowledge-base/project-profile/global-system-settings#splash-page</t>
  </si>
  <si>
    <t>https://insight.visioninternet.com/departments/production-qa/knowledge-base/project-profile/global-system-settings#version-control</t>
  </si>
  <si>
    <t>https://insight.visioninternet.com/departments/production-qa/knowledge-base/project-profile/global-system-settings#active-directory</t>
  </si>
  <si>
    <t>https://insight.visioninternet.com/departments/production-qa/knowledge-base/project-profile/global-system-settings#approval-cycle</t>
  </si>
  <si>
    <t>https://insight.visioninternet.com/departments/production-qa/knowledge-base/project-profile/global-system-settings#sms-messages</t>
  </si>
  <si>
    <t>https://insight.visioninternet.com/departments/production-qa/knowledge-base/project-profile/global-system-settings#calendar-submission</t>
  </si>
  <si>
    <t>https://insight.visioninternet.com/departments/production-qa/knowledge-base/project-profile/global-system-settings#content-sharing</t>
  </si>
  <si>
    <t>https://insight.visioninternet.com/departments/production-qa/knowledge-base/project-profile/global-system-settings#enotification-campaign</t>
  </si>
  <si>
    <t>https://insight.visioninternet.com/departments/production-qa/knowledge-base/project-profile/global-system-settings#facility-reservation</t>
  </si>
  <si>
    <t>https://insight.visioninternet.com/departments/production-qa/knowledge-base/project-profile/global-system-settings#job-application</t>
  </si>
  <si>
    <t>https://insight.visioninternet.com/departments/production-qa/knowledge-base/project-profile/global-system-settings#tag-management</t>
  </si>
  <si>
    <t>https://insight.visioninternet.com/departments/production-qa/knowledge-base/project-profile/global-system-settings#vision-api</t>
  </si>
  <si>
    <t>https://insight.visioninternet.com/departments/production-qa/knowledge-base/project-profile/global-system-settings#vision-search</t>
  </si>
  <si>
    <t>https://insight.visioninternet.com/departments/production-qa/knowledge-base/project-profile/global-system-settings#adv-mega-menu</t>
  </si>
  <si>
    <t>https://insight.visioninternet.com/departments/production-qa/knowledge-base/project-profile/global-system-settings#google-tag</t>
  </si>
  <si>
    <t>https://insight.visioninternet.com/departments/production-qa/knowledge-base/project-profile/global-system-settings#two-factor-auth</t>
  </si>
  <si>
    <t>https://insight.visioninternet.com/departments/production-qa/knowledge-base/project-profile/global-system-settings#friendly-url-redirect</t>
  </si>
  <si>
    <t>Email - Default From Email</t>
  </si>
  <si>
    <t>Email - Default From Name</t>
  </si>
  <si>
    <t>®</t>
  </si>
  <si>
    <t>Organization Name</t>
  </si>
  <si>
    <t>Email - Feedback Recipient Email</t>
  </si>
  <si>
    <t>Invision Link(s)</t>
  </si>
  <si>
    <t>Secondary Domain(s)</t>
  </si>
  <si>
    <t>Intranet Site - New</t>
  </si>
  <si>
    <t>Intranet Site - Upgrade 4 - 6</t>
  </si>
  <si>
    <t>Intranet Site - Upgrade 5 - 6</t>
  </si>
  <si>
    <t>Intranet Site - Redesign</t>
  </si>
  <si>
    <t>Intranet Site - Empty</t>
  </si>
  <si>
    <t>Summary</t>
  </si>
  <si>
    <t>Global</t>
  </si>
  <si>
    <t>County</t>
  </si>
  <si>
    <t>Town</t>
  </si>
  <si>
    <t>Village</t>
  </si>
  <si>
    <t>Township</t>
  </si>
  <si>
    <t>Municipality</t>
  </si>
  <si>
    <t>District</t>
  </si>
  <si>
    <t>Department</t>
  </si>
  <si>
    <t>University</t>
  </si>
  <si>
    <t>School</t>
  </si>
  <si>
    <t>Parish</t>
  </si>
  <si>
    <t>Agency</t>
  </si>
  <si>
    <t>College</t>
  </si>
  <si>
    <t>Others</t>
  </si>
  <si>
    <t>Union</t>
  </si>
  <si>
    <t>Spotlight</t>
  </si>
  <si>
    <t>SpotlightDesc</t>
  </si>
  <si>
    <t>Traditional layout</t>
  </si>
  <si>
    <t>The background scrolls with the content.</t>
  </si>
  <si>
    <t>The background does not scroll with the content.</t>
  </si>
  <si>
    <t>The header section scrolls with the content.</t>
  </si>
  <si>
    <t>The header sticks to the top of the page when scrolling down.</t>
  </si>
  <si>
    <t>The background is hard-coded into the stylesheet and cannot be modified by a backend user.</t>
  </si>
  <si>
    <t>A single background can be configured from the CMS backend. When multiple images are configured, only the top (1) image is used.</t>
  </si>
  <si>
    <t>A random single background from a list of images is used everytime the page is loaded.</t>
  </si>
  <si>
    <t xml:space="preserve">Multiple background images can be configured. </t>
  </si>
  <si>
    <t>Configurable (Manual Rotation)</t>
  </si>
  <si>
    <t>Configurable (Auto Rotation)</t>
  </si>
  <si>
    <t>Graphics Path</t>
  </si>
  <si>
    <t>Standard (Mega Menu)</t>
  </si>
  <si>
    <t>Classic Flyout</t>
  </si>
  <si>
    <t>Content Groups</t>
  </si>
  <si>
    <t>Collage with text overlay (title+description) and (prev/next &amp; slide selector) controls</t>
  </si>
  <si>
    <t>The background for this section should be editable</t>
  </si>
  <si>
    <t xml:space="preserve">Anchors are placed </t>
  </si>
  <si>
    <t>Scrolling (No Anchors)</t>
  </si>
  <si>
    <t>Scrolling (With Anchors)</t>
  </si>
  <si>
    <t>Scrolling (Parallax)</t>
  </si>
  <si>
    <t xml:space="preserve">Display only a maximum number of buttons, hide excess
Left-aligned
</t>
  </si>
  <si>
    <t>Horizontal With Controls (Single)</t>
  </si>
  <si>
    <t>Horizontal With Controls (Set)</t>
  </si>
  <si>
    <t>Vertical With Controls (Single)</t>
  </si>
  <si>
    <t>Vertical With Controls (Set)</t>
  </si>
  <si>
    <t>Cat/Dept Constraint settings should be visible
"Show in Homepage" setting should be visible
"Pin to Top" setting should be visible
Thumbnail, Title, &amp; Description are clickable
Forced Image Thumbnail Dimensions
Use Default Thumbnail if not specified</t>
  </si>
  <si>
    <t>No thumbnails</t>
  </si>
  <si>
    <t>Standard (Single/HTML/Content Area)</t>
  </si>
  <si>
    <t>Multiple Without Image (Plain Text)</t>
  </si>
  <si>
    <t>Multiple With Image (Plain Text/AutoAdvance)</t>
  </si>
  <si>
    <t>Multiple With Image &amp; Controls (Plain Text/AutoAdvance)</t>
  </si>
  <si>
    <t>Standard (Text Links)</t>
  </si>
  <si>
    <t>Under 1200px resolution, icons may be moved to the header/footer.</t>
  </si>
  <si>
    <t>Wrike Link (Design Review)</t>
  </si>
  <si>
    <t>Last Updated</t>
  </si>
  <si>
    <t>Last Updated By</t>
  </si>
  <si>
    <t>Maria S.</t>
  </si>
  <si>
    <t>Library</t>
  </si>
  <si>
    <t>Police</t>
  </si>
  <si>
    <t>Parks &amp; Recreation</t>
  </si>
  <si>
    <t>Favicon/Touch Icons Path</t>
  </si>
  <si>
    <t>Screenshots</t>
  </si>
  <si>
    <t>90245</t>
  </si>
  <si>
    <t>Cat/Dept Constraint settings should be visible
"Show in Homepage" setting should be visible
Datebox &amp; Title are clickable
Max items as shown in the design</t>
  </si>
  <si>
    <t>List With Controls</t>
  </si>
  <si>
    <t>Additional Functionality Instructions/Specifications</t>
  </si>
  <si>
    <t>Facebook</t>
  </si>
  <si>
    <t>Twitter</t>
  </si>
  <si>
    <t>Service Finder</t>
  </si>
  <si>
    <t>FacebookDesc</t>
  </si>
  <si>
    <t>TwitterDesc</t>
  </si>
  <si>
    <t>ServiceFinderDesc</t>
  </si>
  <si>
    <t>Single Latest Post</t>
  </si>
  <si>
    <t>Multiple Posts with Slider</t>
  </si>
  <si>
    <t>http://www.carson.org/</t>
  </si>
  <si>
    <t>https://www.weknowgovernment.net/</t>
  </si>
  <si>
    <t>Display Post Image</t>
  </si>
  <si>
    <t>In page - http://www.toaks.org/</t>
  </si>
  <si>
    <t>Popup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</si>
</sst>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</font>
    <font>
      <b/>
      <sz val="11"/>
      <color theme="0"/>
      <name val="Century Gothic"/>
    </font>
    <font>
      <u/>
      <sz val="11"/>
      <color theme="10"/>
      <name val="Century Gothic"/>
      <family val="2"/>
    </font>
    <font>
      <sz val="10"/>
      <color theme="1"/>
      <name val="Century Gothic"/>
      <family val="2"/>
    </font>
    <font>
      <b/>
      <u/>
      <sz val="10"/>
      <color theme="10"/>
      <name val="Century Gothic"/>
      <family val="2"/>
    </font>
    <font>
      <b/>
      <sz val="10"/>
      <color theme="1"/>
      <name val="Century Gothic"/>
      <family val="2"/>
    </font>
    <font>
      <b/>
      <sz val="10"/>
      <color rgb="FF002060"/>
      <name val="Century Gothic"/>
      <family val="2"/>
    </font>
    <font>
      <sz val="10"/>
      <color rgb="FF002060"/>
      <name val="Century Gothic"/>
      <family val="2"/>
    </font>
    <font>
      <u/>
      <sz val="10"/>
      <color theme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1" fillId="2" borderId="0" xfId="0" applyFont="1" applyFill="1" applyBorder="1"/>
    <xf numFmtId="0" fontId="0" fillId="0" borderId="0" xfId="0" applyFont="1" applyBorder="1"/>
    <xf numFmtId="0" fontId="3" fillId="0" borderId="0" xfId="0" applyFont="1" applyBorder="1"/>
    <xf numFmtId="0" fontId="4" fillId="2" borderId="0" xfId="0" applyFont="1" applyFill="1" applyBorder="1"/>
    <xf numFmtId="0" fontId="0" fillId="0" borderId="0" xfId="0" applyFont="1" applyFill="1" applyBorder="1"/>
    <xf numFmtId="0" fontId="1" fillId="2" borderId="4" xfId="0" applyFont="1" applyFill="1" applyBorder="1"/>
    <xf numFmtId="0" fontId="1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3" borderId="0" xfId="0" applyFont="1" applyFill="1" applyAlignment="1" applyProtection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5" fillId="0" borderId="0" xfId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7" fillId="0" borderId="0" xfId="1" applyFont="1"/>
    <xf numFmtId="0" fontId="6" fillId="0" borderId="0" xfId="0" applyFont="1"/>
    <xf numFmtId="0" fontId="8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Fill="1" applyAlignment="1"/>
    <xf numFmtId="0" fontId="8" fillId="0" borderId="0" xfId="0" applyFont="1" applyFill="1" applyAlignment="1">
      <alignment vertical="top"/>
    </xf>
    <xf numFmtId="0" fontId="6" fillId="0" borderId="0" xfId="0" applyFont="1" applyAlignment="1">
      <alignment horizontal="right" vertical="top"/>
    </xf>
    <xf numFmtId="0" fontId="6" fillId="4" borderId="0" xfId="0" applyFont="1" applyFill="1" applyAlignment="1">
      <alignment vertical="top"/>
    </xf>
    <xf numFmtId="49" fontId="8" fillId="5" borderId="0" xfId="0" applyNumberFormat="1" applyFont="1" applyFill="1" applyAlignment="1">
      <alignment vertical="top"/>
    </xf>
    <xf numFmtId="0" fontId="6" fillId="5" borderId="0" xfId="0" applyFont="1" applyFill="1" applyAlignment="1">
      <alignment vertical="top"/>
    </xf>
    <xf numFmtId="0" fontId="6" fillId="3" borderId="0" xfId="0" applyFont="1" applyFill="1" applyAlignment="1">
      <alignment horizontal="left" vertical="top" wrapText="1"/>
    </xf>
    <xf numFmtId="0" fontId="6" fillId="0" borderId="0" xfId="0" applyFont="1" applyAlignment="1">
      <alignment horizontal="right" vertical="center"/>
    </xf>
    <xf numFmtId="0" fontId="8" fillId="5" borderId="0" xfId="0" applyFont="1" applyFill="1" applyAlignment="1">
      <alignment vertical="top" wrapText="1"/>
    </xf>
    <xf numFmtId="0" fontId="6" fillId="4" borderId="0" xfId="0" applyFont="1" applyFill="1"/>
    <xf numFmtId="0" fontId="8" fillId="0" borderId="0" xfId="0" applyFont="1"/>
    <xf numFmtId="0" fontId="6" fillId="6" borderId="0" xfId="0" applyFont="1" applyFill="1" applyAlignment="1">
      <alignment vertical="top"/>
    </xf>
    <xf numFmtId="0" fontId="8" fillId="5" borderId="0" xfId="0" applyFont="1" applyFill="1" applyAlignment="1">
      <alignment vertical="top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 applyProtection="1">
      <alignment horizontal="left"/>
      <protection locked="0"/>
    </xf>
    <xf numFmtId="0" fontId="8" fillId="4" borderId="0" xfId="0" applyFont="1" applyFill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9" fillId="4" borderId="0" xfId="0" applyFont="1" applyFill="1" applyAlignment="1">
      <alignment horizontal="center"/>
    </xf>
    <xf numFmtId="0" fontId="9" fillId="4" borderId="0" xfId="0" applyFont="1" applyFill="1" applyAlignment="1"/>
    <xf numFmtId="0" fontId="8" fillId="3" borderId="0" xfId="0" applyFont="1" applyFill="1" applyAlignment="1">
      <alignment horizontal="center"/>
    </xf>
    <xf numFmtId="0" fontId="6" fillId="5" borderId="0" xfId="0" applyFont="1" applyFill="1" applyAlignment="1" applyProtection="1">
      <alignment horizontal="center"/>
      <protection locked="0"/>
    </xf>
    <xf numFmtId="0" fontId="6" fillId="3" borderId="0" xfId="0" applyFont="1" applyFill="1" applyAlignment="1">
      <alignment horizontal="center" wrapText="1"/>
    </xf>
    <xf numFmtId="0" fontId="6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11" fillId="0" borderId="0" xfId="1" applyFont="1"/>
    <xf numFmtId="0" fontId="6" fillId="5" borderId="0" xfId="0" applyFont="1" applyFill="1"/>
    <xf numFmtId="14" fontId="6" fillId="5" borderId="0" xfId="0" applyNumberFormat="1" applyFont="1" applyFill="1" applyAlignment="1">
      <alignment horizontal="center"/>
    </xf>
    <xf numFmtId="0" fontId="6" fillId="5" borderId="0" xfId="0" applyNumberFormat="1" applyFont="1" applyFill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8" fillId="0" borderId="0" xfId="0" applyFont="1" applyFill="1"/>
    <xf numFmtId="0" fontId="6" fillId="0" borderId="0" xfId="0" applyFont="1" applyFill="1"/>
    <xf numFmtId="0" fontId="8" fillId="5" borderId="0" xfId="0" applyFont="1" applyFill="1" applyAlignment="1" applyProtection="1">
      <alignment horizontal="center"/>
      <protection locked="0"/>
    </xf>
    <xf numFmtId="49" fontId="8" fillId="5" borderId="0" xfId="0" applyNumberFormat="1" applyFont="1" applyFill="1" applyAlignment="1">
      <alignment horizontal="left" vertical="top"/>
    </xf>
    <xf numFmtId="0" fontId="5" fillId="0" borderId="0" xfId="1" applyAlignment="1">
      <alignment vertical="top"/>
    </xf>
  </cellXfs>
  <cellStyles count="2">
    <cellStyle name="Hyperlink" xfId="1" builtinId="8"/>
    <cellStyle name="Normal" xfId="0" builtinId="0"/>
  </cellStyles>
  <dxfs count="137"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scheme val="none"/>
      </font>
      <fill>
        <patternFill patternType="solid">
          <fgColor theme="4"/>
          <bgColor theme="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ill>
        <patternFill>
          <bgColor rgb="FFFE0000"/>
        </patternFill>
      </fill>
    </dxf>
    <dxf>
      <fill>
        <patternFill>
          <bgColor rgb="FFFE0000"/>
        </patternFill>
      </fill>
    </dxf>
    <dxf>
      <fill>
        <patternFill>
          <bgColor rgb="FFFE0000"/>
        </patternFill>
      </fill>
    </dxf>
    <dxf>
      <fill>
        <patternFill>
          <bgColor rgb="FFFE0000"/>
        </patternFill>
      </fill>
    </dxf>
    <dxf>
      <fill>
        <patternFill>
          <bgColor rgb="FFFE0000"/>
        </patternFill>
      </fill>
    </dxf>
    <dxf>
      <fill>
        <patternFill>
          <bgColor rgb="FFFE0000"/>
        </patternFill>
      </fill>
    </dxf>
    <dxf>
      <fill>
        <patternFill>
          <bgColor rgb="FFFE0000"/>
        </patternFill>
      </fill>
    </dxf>
    <dxf>
      <font>
        <strike val="0"/>
        <outline val="0"/>
        <shadow val="0"/>
        <vertAlign val="baseline"/>
        <sz val="10"/>
        <name val="Century Gothic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Century Gothic"/>
        <scheme val="none"/>
      </font>
    </dxf>
    <dxf>
      <font>
        <strike val="0"/>
        <outline val="0"/>
        <shadow val="0"/>
        <vertAlign val="baseline"/>
        <sz val="10"/>
        <name val="Century Gothic"/>
        <scheme val="none"/>
      </font>
    </dxf>
    <dxf>
      <font>
        <strike val="0"/>
        <outline val="0"/>
        <shadow val="0"/>
        <vertAlign val="baseline"/>
        <sz val="10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</dxf>
    <dxf>
      <font>
        <strike val="0"/>
        <outline val="0"/>
        <shadow val="0"/>
        <vertAlign val="baseline"/>
        <sz val="10"/>
        <name val="Century Gothic"/>
        <scheme val="none"/>
      </font>
      <fill>
        <patternFill patternType="solid">
          <fgColor indexed="64"/>
          <bgColor theme="0" tint="-0.14999847407452621"/>
        </patternFill>
      </fill>
    </dxf>
    <dxf>
      <font>
        <b/>
        <i val="0"/>
      </font>
      <fill>
        <patternFill>
          <bgColor rgb="FFAFDC7E"/>
        </patternFill>
      </fill>
    </dxf>
    <dxf>
      <font>
        <b val="0"/>
        <i/>
      </font>
      <fill>
        <patternFill>
          <bgColor rgb="FFFFA3A3"/>
        </patternFill>
      </fill>
    </dxf>
  </dxfs>
  <tableStyles count="0" defaultTableStyle="TableStyleMedium2" defaultPivotStyle="PivotStyleLight16"/>
  <colors>
    <mruColors>
      <color rgb="FFFE0000"/>
      <color rgb="FFAFDC7E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insight.visioninternet.com/departments/production-qa/knowledge-base/project-profile/summary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image" Target="../media/image4.svg"/><Relationship Id="rId2" Type="http://schemas.openxmlformats.org/officeDocument/2006/relationships/image" Target="../media/image1.png"/><Relationship Id="rId1" Type="http://schemas.openxmlformats.org/officeDocument/2006/relationships/hyperlink" Target="https://insight.visioninternet.com/departments/production-qa/knowledge-base/project-profile/global-system-settings" TargetMode="External"/><Relationship Id="rId6" Type="http://schemas.openxmlformats.org/officeDocument/2006/relationships/image" Target="../media/image2.png"/><Relationship Id="rId5" Type="http://schemas.openxmlformats.org/officeDocument/2006/relationships/hyperlink" Target="#SUMMARY!A1"/><Relationship Id="rId4" Type="http://schemas.openxmlformats.org/officeDocument/2006/relationships/hyperlink" Target="https://insight.visioninternet.com/departments/production-qa/knowledge-base/project-profile/global-basic-settings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2.svg"/><Relationship Id="rId7" Type="http://schemas.openxmlformats.org/officeDocument/2006/relationships/hyperlink" Target="#SUMMARY!A1"/><Relationship Id="rId12" Type="http://schemas.openxmlformats.org/officeDocument/2006/relationships/image" Target="../media/image6.svg"/><Relationship Id="rId2" Type="http://schemas.openxmlformats.org/officeDocument/2006/relationships/image" Target="../media/image1.png"/><Relationship Id="rId1" Type="http://schemas.openxmlformats.org/officeDocument/2006/relationships/hyperlink" Target="https://insight.visioninternet.com/departments/production-qa/knowledge-base/project-profile/main-site-specifications" TargetMode="External"/><Relationship Id="rId6" Type="http://schemas.openxmlformats.org/officeDocument/2006/relationships/hyperlink" Target="https://insight.visioninternet.com/departments/production-qa/knowledge-base/project-profile/global-basic-settings" TargetMode="External"/><Relationship Id="rId11" Type="http://schemas.openxmlformats.org/officeDocument/2006/relationships/image" Target="../media/image3.png"/><Relationship Id="rId5" Type="http://schemas.openxmlformats.org/officeDocument/2006/relationships/hyperlink" Target="https://insight.visioninternet.com/departments/production-qa/knowledge-base/project-profile/main-site-homepage-specifications" TargetMode="External"/><Relationship Id="rId10" Type="http://schemas.openxmlformats.org/officeDocument/2006/relationships/hyperlink" Target="#GLOBAL!A1"/><Relationship Id="rId4" Type="http://schemas.openxmlformats.org/officeDocument/2006/relationships/hyperlink" Target="https://insight.visioninternet.com/departments/production-qa/knowledge-base/project-profile/main-site-common-specifications" TargetMode="External"/><Relationship Id="rId9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0</xdr:col>
      <xdr:colOff>257175</xdr:colOff>
      <xdr:row>2</xdr:row>
      <xdr:rowOff>57150</xdr:rowOff>
    </xdr:to>
    <xdr:pic>
      <xdr:nvPicPr>
        <xdr:cNvPr id="2" name="Graphic 1" descr="Help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8575" y="0"/>
          <a:ext cx="228600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180975</xdr:rowOff>
    </xdr:from>
    <xdr:to>
      <xdr:col>0</xdr:col>
      <xdr:colOff>228600</xdr:colOff>
      <xdr:row>10</xdr:row>
      <xdr:rowOff>57150</xdr:rowOff>
    </xdr:to>
    <xdr:pic>
      <xdr:nvPicPr>
        <xdr:cNvPr id="2" name="Graphic 1" descr="Help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0" y="2486025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228600</xdr:colOff>
      <xdr:row>3</xdr:row>
      <xdr:rowOff>57150</xdr:rowOff>
    </xdr:to>
    <xdr:pic>
      <xdr:nvPicPr>
        <xdr:cNvPr id="3" name="Graphic 2" descr="Help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0" y="419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256413</xdr:colOff>
      <xdr:row>1</xdr:row>
      <xdr:rowOff>75438</xdr:rowOff>
    </xdr:to>
    <xdr:pic>
      <xdr:nvPicPr>
        <xdr:cNvPr id="4" name="Graphic 3" descr="Single gear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7428F8E1-AD92-4A2C-973F-FF1043061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7"/>
            </a:ext>
          </a:extLst>
        </a:blip>
        <a:stretch>
          <a:fillRect/>
        </a:stretch>
      </xdr:blipFill>
      <xdr:spPr>
        <a:xfrm>
          <a:off x="9525" y="0"/>
          <a:ext cx="246888" cy="2468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171450</xdr:rowOff>
    </xdr:from>
    <xdr:ext cx="228600" cy="228600"/>
    <xdr:pic>
      <xdr:nvPicPr>
        <xdr:cNvPr id="2" name="Graphic 1" descr="Help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0" y="590550"/>
          <a:ext cx="228600" cy="228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228600" cy="228600"/>
    <xdr:pic>
      <xdr:nvPicPr>
        <xdr:cNvPr id="3" name="Graphic 2" descr="Help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0" y="3352800"/>
          <a:ext cx="228600" cy="228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228600" cy="228600"/>
    <xdr:pic>
      <xdr:nvPicPr>
        <xdr:cNvPr id="4" name="Graphic 3" descr="Help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0" y="6076950"/>
          <a:ext cx="228600" cy="228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228600" cy="228600"/>
    <xdr:pic>
      <xdr:nvPicPr>
        <xdr:cNvPr id="5" name="Graphic 4" descr="Help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0" y="9010650"/>
          <a:ext cx="228600" cy="228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</xdr:row>
      <xdr:rowOff>0</xdr:rowOff>
    </xdr:from>
    <xdr:ext cx="228600" cy="228600"/>
    <xdr:pic>
      <xdr:nvPicPr>
        <xdr:cNvPr id="6" name="Graphic 5" descr="Help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0" y="10477500"/>
          <a:ext cx="228600" cy="228600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0</xdr:row>
      <xdr:rowOff>0</xdr:rowOff>
    </xdr:from>
    <xdr:ext cx="246888" cy="246888"/>
    <xdr:pic>
      <xdr:nvPicPr>
        <xdr:cNvPr id="9" name="Graphic 8" descr="Single gear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27F6A3E5-E4EA-4494-AAA2-D2DCD0EE4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9"/>
            </a:ext>
          </a:extLst>
        </a:blip>
        <a:stretch>
          <a:fillRect/>
        </a:stretch>
      </xdr:blipFill>
      <xdr:spPr>
        <a:xfrm>
          <a:off x="9525" y="0"/>
          <a:ext cx="246888" cy="246888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0</xdr:row>
      <xdr:rowOff>200025</xdr:rowOff>
    </xdr:from>
    <xdr:ext cx="246888" cy="246888"/>
    <xdr:pic>
      <xdr:nvPicPr>
        <xdr:cNvPr id="10" name="Graphic 9" descr="Gears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50A7ECE7-6FE3-4674-8A6C-72E9D902F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28575" y="200025"/>
          <a:ext cx="246888" cy="246888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0" name="Table10" displayName="Table10" ref="B10:I57" totalsRowShown="0" headerRowDxfId="134" dataDxfId="133">
  <autoFilter ref="B10:I57"/>
  <tableColumns count="8">
    <tableColumn id="1" name=" " dataDxfId="132">
      <calculatedColumnFormula>IF($F11=1,1,IF($F11="", $E11, $F11))</calculatedColumnFormula>
    </tableColumn>
    <tableColumn id="2" name="System Settings" dataDxfId="131">
      <calculatedColumnFormula>REFERENCES_SETTINGS!C2</calculatedColumnFormula>
    </tableColumn>
    <tableColumn id="3" name="Column2" dataDxfId="130"/>
    <tableColumn id="4" name="Default" dataDxfId="129">
      <calculatedColumnFormula>REFERENCES_SETTINGS!$D2</calculatedColumnFormula>
    </tableColumn>
    <tableColumn id="5" name="Enabled" dataDxfId="128"/>
    <tableColumn id="8" name="Type" dataDxfId="127">
      <calculatedColumnFormula>REFERENCES_SETTINGS!B2</calculatedColumnFormula>
    </tableColumn>
    <tableColumn id="7" name="Description" dataDxfId="126">
      <calculatedColumnFormula>IF(REFERENCES_SETTINGS!E2="","",REFERENCES_SETTINGS!E2)</calculatedColumnFormula>
    </tableColumn>
    <tableColumn id="6" name="?" dataDxfId="125">
      <calculatedColumnFormula>IF(REFERENCES_SETTINGS!F2="","",HYPERLINK(REFERENCES_SETTINGS!F2, "More Info"))</calculatedColumnFormula>
    </tableColumn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1" name="tblCommon" displayName="tblCommon" ref="A1:B11" totalsRowShown="0" headerRowDxfId="91" dataDxfId="90">
  <autoFilter ref="A1:B11"/>
  <sortState ref="A2:B10">
    <sortCondition ref="A1:A10"/>
  </sortState>
  <tableColumns count="2">
    <tableColumn id="1" name="Common" dataDxfId="89"/>
    <tableColumn id="2" name="CommonDesc" dataDxfId="8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2" name="tblHomepage" displayName="tblHomepage" ref="A19:B33" totalsRowShown="0" headerRowDxfId="87" dataDxfId="86">
  <autoFilter ref="A19:B33"/>
  <sortState ref="A20:B28">
    <sortCondition ref="A19:A28"/>
  </sortState>
  <tableColumns count="2">
    <tableColumn id="1" name="Homepage" dataDxfId="85"/>
    <tableColumn id="2" name="HomepageDesc" dataDxfId="8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3" name="tblHeaderType" displayName="tblHeaderType" ref="D1:E4" totalsRowShown="0" headerRowDxfId="83" dataDxfId="82">
  <autoFilter ref="D1:E4"/>
  <sortState ref="D2:E3">
    <sortCondition ref="D1:D3"/>
  </sortState>
  <tableColumns count="2">
    <tableColumn id="1" name="Header Type" dataDxfId="81"/>
    <tableColumn id="2" name="HeaderTypeDesc" dataDxfId="8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5" name="tblBackgroundPositioning" displayName="tblBackgroundPositioning" ref="G1:H4" totalsRowShown="0" headerRowDxfId="79" dataDxfId="78">
  <autoFilter ref="G1:H4"/>
  <tableColumns count="2">
    <tableColumn id="1" name="Background Positioning" dataDxfId="77"/>
    <tableColumn id="2" name="BackgroundPositioningDesc" dataDxfId="7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6" name="tblBackgroundFunctionality" displayName="tblBackgroundFunctionality" ref="J1:K8" totalsRowShown="0" headerRowDxfId="75" dataDxfId="74">
  <autoFilter ref="J1:K8"/>
  <tableColumns count="2">
    <tableColumn id="1" name="Background Functionality" dataDxfId="73"/>
    <tableColumn id="2" name="BackgroundFunctionalityDesc" dataDxfId="72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7" name="tblLayoutType" displayName="tblLayoutType" ref="D19:E25" totalsRowShown="0" headerRowDxfId="71" dataDxfId="70">
  <autoFilter ref="D19:E25"/>
  <tableColumns count="2">
    <tableColumn id="1" name="Layout Type" dataDxfId="69"/>
    <tableColumn id="2" name="LayoutTypeDesc" dataDxfId="68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8" name="tblTopNavigation" displayName="tblTopNavigation" ref="M1:N3" totalsRowShown="0" headerRowDxfId="67" dataDxfId="66">
  <autoFilter ref="M1:N3"/>
  <tableColumns count="2">
    <tableColumn id="1" name="Top Navigation" dataDxfId="65"/>
    <tableColumn id="2" name="TopNavigationDesc" dataDxfId="6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9" name="tblMainNavigation" displayName="tblMainNavigation" ref="P1:Q5" totalsRowShown="0" headerRowDxfId="63" dataDxfId="62">
  <autoFilter ref="P1:Q5"/>
  <tableColumns count="2">
    <tableColumn id="1" name="Main Navigation" dataDxfId="61"/>
    <tableColumn id="2" name="MainNavigationDesc" dataDxfId="6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4" name="tblSearch" displayName="tblSearch" ref="S1:T6" totalsRowShown="0" headerRowDxfId="59" dataDxfId="58">
  <autoFilter ref="S1:T6"/>
  <tableColumns count="2">
    <tableColumn id="1" name="Search" dataDxfId="57"/>
    <tableColumn id="2" name="SearchDesc" dataDxfId="56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tblSocialIconLinks" displayName="tblSocialIconLinks" ref="V1:W7" totalsRowShown="0" headerRowDxfId="55" dataDxfId="54">
  <autoFilter ref="V1:W7"/>
  <tableColumns count="2">
    <tableColumn id="1" name="Social Icon Links" dataDxfId="53"/>
    <tableColumn id="2" name="SocialIconLinksDesc" dataDxfId="5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blLicenseTypes" displayName="tblLicenseTypes" ref="C1:E8" totalsRowShown="0" headerRowDxfId="117">
  <autoFilter ref="C1:E8"/>
  <tableColumns count="3">
    <tableColumn id="1" name="LicenseTypesNames"/>
    <tableColumn id="2" name="LicenseType"/>
    <tableColumn id="3" name="LicenseTypeHosts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tblTopNavigationLinks" displayName="tblTopNavigationLinks" ref="Y1:Z4" totalsRowShown="0" headerRowDxfId="51" dataDxfId="50">
  <autoFilter ref="Y1:Z4"/>
  <tableColumns count="2">
    <tableColumn id="1" name="Top Navigation Links" dataDxfId="49"/>
    <tableColumn id="2" name="TopNavigationLinksDesc" dataDxfId="48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1" name="tblTranslation" displayName="tblTranslation" ref="AB1:AC4" totalsRowShown="0" headerRowDxfId="47" dataDxfId="46">
  <autoFilter ref="AB1:AC4"/>
  <tableColumns count="2">
    <tableColumn id="1" name="Translation" dataDxfId="45"/>
    <tableColumn id="2" name="TranslationDesc" dataDxfId="44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2" name="tblCalendar" displayName="tblCalendar" ref="J19:K23" totalsRowShown="0" headerRowDxfId="43" dataDxfId="42">
  <autoFilter ref="J19:K23"/>
  <tableColumns count="2">
    <tableColumn id="1" name="Calendar" dataDxfId="41"/>
    <tableColumn id="2" name="CalendarDesc" dataDxfId="40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3" name="tblMainGraphics" displayName="tblMainGraphics" ref="G19:H24" totalsRowShown="0" headerRowDxfId="39" dataDxfId="38">
  <autoFilter ref="G19:H24"/>
  <tableColumns count="2">
    <tableColumn id="1" name="Main Graphics" dataDxfId="37"/>
    <tableColumn id="2" name="MainGraphicsDesc" dataDxfId="36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24" name="tblNews" displayName="tblNews" ref="M19:N25" totalsRowShown="0" headerRowDxfId="35" dataDxfId="34">
  <autoFilter ref="M19:N25"/>
  <tableColumns count="2">
    <tableColumn id="1" name="News" dataDxfId="33"/>
    <tableColumn id="2" name="NewsDesc" dataDxfId="32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5" name="tblGraphicButtons" displayName="tblGraphicButtons" ref="P19:Q27" totalsRowShown="0" headerRowDxfId="31" dataDxfId="30">
  <autoFilter ref="P19:Q27"/>
  <tableColumns count="2">
    <tableColumn id="1" name="Graphic Buttons" dataDxfId="29"/>
    <tableColumn id="2" name="GraphicButtonsDesc" dataDxfId="28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26" name="tblTextButtons" displayName="tblTextButtons" ref="S19:T24" totalsRowShown="0" headerRowDxfId="27" dataDxfId="26">
  <autoFilter ref="S19:T24"/>
  <tableColumns count="2">
    <tableColumn id="1" name="Text Buttons" dataDxfId="25"/>
    <tableColumn id="2" name="TextButtonsDesc" dataDxfId="24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27" name="tblImportantNotice" displayName="tblImportantNotice" ref="AE1:AF3" totalsRowShown="0" headerRowDxfId="23" dataDxfId="22">
  <autoFilter ref="AE1:AF3"/>
  <tableColumns count="2">
    <tableColumn id="1" name="Important Notice" dataDxfId="21"/>
    <tableColumn id="2" name="ImportantNoticeDesc" dataDxfId="20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28" name="tblFooterNavigationLinks" displayName="tblFooterNavigationLinks" ref="AH1:AI3" totalsRowShown="0" headerRowDxfId="19" dataDxfId="18">
  <autoFilter ref="AH1:AI3"/>
  <tableColumns count="2">
    <tableColumn id="1" name="Footer NavigationLinks" dataDxfId="17"/>
    <tableColumn id="2" name="FooterNavigationLinksDesc" dataDxfId="16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29" name="tblSpotlight" displayName="tblSpotlight" ref="V19:W24" totalsRowShown="0" headerRowDxfId="15" dataDxfId="14">
  <autoFilter ref="V19:W24"/>
  <tableColumns count="2">
    <tableColumn id="1" name="Spotlight" dataDxfId="13"/>
    <tableColumn id="2" name="SpotlightDesc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blSearchEngineTypes" displayName="tblSearchEngineTypes" ref="F1:F3" totalsRowShown="0" headerRowDxfId="116" dataDxfId="115" tableBorderDxfId="114">
  <autoFilter ref="F1:F3"/>
  <tableColumns count="1">
    <tableColumn id="1" name="SearchEngineTypes" dataDxfId="113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30" name="tblFacebook" displayName="tblFacebook" ref="Y19:Z24" totalsRowShown="0" headerRowDxfId="3" dataDxfId="2">
  <autoFilter ref="Y19:Z24"/>
  <tableColumns count="2">
    <tableColumn id="1" name="Facebook" dataDxfId="1"/>
    <tableColumn id="2" name="FacebookDesc" dataDxfId="0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31" name="tblTwitter" displayName="tblTwitter" ref="AB19:AC23" totalsRowShown="0" headerRowDxfId="8" dataDxfId="9">
  <autoFilter ref="AB19:AC23"/>
  <tableColumns count="2">
    <tableColumn id="1" name="Twitter" dataDxfId="11"/>
    <tableColumn id="2" name="TwitterDesc" dataDxfId="10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32" name="tblServiceFinder" displayName="tblServiceFinder" ref="AE19:AF22" totalsRowShown="0" headerRowDxfId="4" dataDxfId="5">
  <autoFilter ref="AE19:AF22"/>
  <tableColumns count="2">
    <tableColumn id="1" name="Service Finder" dataDxfId="7"/>
    <tableColumn id="2" name="ServiceFinderDesc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blProjectTypes" displayName="tblProjectTypes" ref="A1:B21" totalsRowShown="0" headerRowDxfId="112" dataDxfId="111" tableBorderDxfId="110">
  <autoFilter ref="A1:B21"/>
  <tableColumns count="2">
    <tableColumn id="1" name="ProjectTypes" dataDxfId="109"/>
    <tableColumn id="2" name="ProjectTypeDescription" dataDxfId="10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" name="tblCountries" displayName="tblCountries" ref="G1:I3" totalsRowShown="0" headerRowDxfId="107" dataDxfId="106" tableBorderDxfId="105">
  <autoFilter ref="G1:I3"/>
  <tableColumns count="3">
    <tableColumn id="1" name="Country" dataDxfId="104"/>
    <tableColumn id="2" name="CountryTimezones" dataDxfId="103">
      <calculatedColumnFormula>CONCATENATE(tblCountries[[#This Row],[Country]],"Timezones")</calculatedColumnFormula>
    </tableColumn>
    <tableColumn id="3" name="CountryStatesProvinces" dataDxfId="102">
      <calculatedColumnFormula>CONCATENATE(tblCountries[[#This Row],[Country]],"StatesProvinces")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tblTimeZones" displayName="tblTimeZones" ref="J1:K16" totalsRowShown="0" headerRowDxfId="101" dataDxfId="100" tableBorderDxfId="99">
  <autoFilter ref="J1:K16"/>
  <tableColumns count="2">
    <tableColumn id="1" name="USTimezones" dataDxfId="98"/>
    <tableColumn id="2" name="CATimezones" dataDxfId="9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4" name="tblUSStates" displayName="tblUSStates" ref="L1:M51" totalsRowShown="0" headerRowDxfId="96" tableBorderDxfId="95">
  <autoFilter ref="L1:M51"/>
  <tableColumns count="2">
    <tableColumn id="1" name="USStatesProvinces"/>
    <tableColumn id="2" name="CAStatesProvince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blEnabledDisabled" displayName="tblEnabledDisabled" ref="O1:P3" totalsRowShown="0">
  <autoFilter ref="O1:P3"/>
  <tableColumns count="2">
    <tableColumn id="1" name="Enable/Disable"/>
    <tableColumn id="2" name="Enable/Disable Label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7" name="tblSettings" displayName="tblSettings" ref="A1:F50" totalsRowShown="0">
  <autoFilter ref="A1:F50"/>
  <sortState ref="A2:E50">
    <sortCondition ref="A1:A50"/>
  </sortState>
  <tableColumns count="6">
    <tableColumn id="4" name="Sort"/>
    <tableColumn id="1" name="Type"/>
    <tableColumn id="2" name="Name"/>
    <tableColumn id="3" name="Default" dataDxfId="94"/>
    <tableColumn id="5" name="Description" dataDxfId="93"/>
    <tableColumn id="6" name="?" dataDxfId="9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insight.visioninternet.com/departments/production-qa/knowledge-base/project-profile/global-system-settings" TargetMode="External"/><Relationship Id="rId18" Type="http://schemas.openxmlformats.org/officeDocument/2006/relationships/hyperlink" Target="https://insight.visioninternet.fea/departments/production-qa/knowledge-base/project-profile/global-system-settings" TargetMode="External"/><Relationship Id="rId26" Type="http://schemas.openxmlformats.org/officeDocument/2006/relationships/hyperlink" Target="https://insight.visioninternet.fea/departments/production-qa/knowledge-base/project-profile/global-system-settings" TargetMode="External"/><Relationship Id="rId39" Type="http://schemas.openxmlformats.org/officeDocument/2006/relationships/hyperlink" Target="https://insight.visioninternet.fea/departments/production-qa/knowledge-base/project-profile/global-system-settings" TargetMode="External"/><Relationship Id="rId3" Type="http://schemas.openxmlformats.org/officeDocument/2006/relationships/hyperlink" Target="https://insight.visioninternet.com/departments/production-qa/knowledge-base/project-profile/global-system-settings" TargetMode="External"/><Relationship Id="rId21" Type="http://schemas.openxmlformats.org/officeDocument/2006/relationships/hyperlink" Target="https://insight.visioninternet.fea/departments/production-qa/knowledge-base/project-profile/global-system-settings" TargetMode="External"/><Relationship Id="rId34" Type="http://schemas.openxmlformats.org/officeDocument/2006/relationships/hyperlink" Target="https://insight.visioninternet.com/departments/production-qa/knowledge-base/project-profile/global-system-settings" TargetMode="External"/><Relationship Id="rId42" Type="http://schemas.openxmlformats.org/officeDocument/2006/relationships/hyperlink" Target="https://insight.visioninternet.com/departments/production-qa/knowledge-base/project-profile/global-system-settings" TargetMode="External"/><Relationship Id="rId47" Type="http://schemas.openxmlformats.org/officeDocument/2006/relationships/hyperlink" Target="https://insight.visioninternet.fea/departments/production-qa/knowledge-base/project-profile/global-system-settings" TargetMode="External"/><Relationship Id="rId50" Type="http://schemas.openxmlformats.org/officeDocument/2006/relationships/printerSettings" Target="../printerSettings/printerSettings5.bin"/><Relationship Id="rId7" Type="http://schemas.openxmlformats.org/officeDocument/2006/relationships/hyperlink" Target="https://insight.visioninternet.com/departments/production-qa/knowledge-base/project-profile/global-system-settings" TargetMode="External"/><Relationship Id="rId12" Type="http://schemas.openxmlformats.org/officeDocument/2006/relationships/hyperlink" Target="https://insight.visioninternet.com/departments/production-qa/knowledge-base/project-profile/global-system-settings" TargetMode="External"/><Relationship Id="rId17" Type="http://schemas.openxmlformats.org/officeDocument/2006/relationships/hyperlink" Target="https://insight.visioninternet.fea/departments/production-qa/knowledge-base/project-profile/global-system-settings" TargetMode="External"/><Relationship Id="rId25" Type="http://schemas.openxmlformats.org/officeDocument/2006/relationships/hyperlink" Target="https://insight.visioninternet.com/departments/production-qa/knowledge-base/project-profile/global-system-settings" TargetMode="External"/><Relationship Id="rId33" Type="http://schemas.openxmlformats.org/officeDocument/2006/relationships/hyperlink" Target="https://insight.visioninternet.com/departments/production-qa/knowledge-base/project-profile/global-system-settings" TargetMode="External"/><Relationship Id="rId38" Type="http://schemas.openxmlformats.org/officeDocument/2006/relationships/hyperlink" Target="https://insight.visioninternet.com/departments/production-qa/knowledge-base/project-profile/global-system-settings" TargetMode="External"/><Relationship Id="rId46" Type="http://schemas.openxmlformats.org/officeDocument/2006/relationships/hyperlink" Target="https://insight.visioninternet.com/departments/production-qa/knowledge-base/project-profile/global-system-settings" TargetMode="External"/><Relationship Id="rId2" Type="http://schemas.openxmlformats.org/officeDocument/2006/relationships/hyperlink" Target="https://insight.visioninternet.com/departments/production-qa/knowledge-base/project-profile/global-system-settings" TargetMode="External"/><Relationship Id="rId16" Type="http://schemas.openxmlformats.org/officeDocument/2006/relationships/hyperlink" Target="https://insight.visioninternet.com/departments/production-qa/knowledge-base/project-profile/global-system-settings" TargetMode="External"/><Relationship Id="rId20" Type="http://schemas.openxmlformats.org/officeDocument/2006/relationships/hyperlink" Target="https://insight.visioninternet.com/departments/production-qa/knowledge-base/project-profile/global-system-settings" TargetMode="External"/><Relationship Id="rId29" Type="http://schemas.openxmlformats.org/officeDocument/2006/relationships/hyperlink" Target="https://insight.visioninternet.fea/departments/production-qa/knowledge-base/project-profile/global-system-settings" TargetMode="External"/><Relationship Id="rId41" Type="http://schemas.openxmlformats.org/officeDocument/2006/relationships/hyperlink" Target="https://insight.visioninternet.com/departments/production-qa/knowledge-base/project-profile/global-system-settings" TargetMode="External"/><Relationship Id="rId1" Type="http://schemas.openxmlformats.org/officeDocument/2006/relationships/hyperlink" Target="https://insight.visioninternet.com/departments/production-qa/knowledge-base/project-profile/global-system-settings" TargetMode="External"/><Relationship Id="rId6" Type="http://schemas.openxmlformats.org/officeDocument/2006/relationships/hyperlink" Target="https://insight.visioninternet.com/departments/production-qa/knowledge-base/project-profile/global-system-settings" TargetMode="External"/><Relationship Id="rId11" Type="http://schemas.openxmlformats.org/officeDocument/2006/relationships/hyperlink" Target="https://insight.visioninternet.com/departments/production-qa/knowledge-base/project-profile/global-system-settings" TargetMode="External"/><Relationship Id="rId24" Type="http://schemas.openxmlformats.org/officeDocument/2006/relationships/hyperlink" Target="https://insight.visioninternet.fea/departments/production-qa/knowledge-base/project-profile/global-system-settings" TargetMode="External"/><Relationship Id="rId32" Type="http://schemas.openxmlformats.org/officeDocument/2006/relationships/hyperlink" Target="https://insight.visioninternet.fea/departments/production-qa/knowledge-base/project-profile/global-system-settings" TargetMode="External"/><Relationship Id="rId37" Type="http://schemas.openxmlformats.org/officeDocument/2006/relationships/hyperlink" Target="https://insight.visioninternet.fea/departments/production-qa/knowledge-base/project-profile/global-system-settings" TargetMode="External"/><Relationship Id="rId40" Type="http://schemas.openxmlformats.org/officeDocument/2006/relationships/hyperlink" Target="https://insight.visioninternet.fea/departments/production-qa/knowledge-base/project-profile/global-system-settings" TargetMode="External"/><Relationship Id="rId45" Type="http://schemas.openxmlformats.org/officeDocument/2006/relationships/hyperlink" Target="https://insight.visioninternet.com/departments/production-qa/knowledge-base/project-profile/global-system-settings" TargetMode="External"/><Relationship Id="rId5" Type="http://schemas.openxmlformats.org/officeDocument/2006/relationships/hyperlink" Target="https://insight.visioninternet.com/departments/production-qa/knowledge-base/project-profile/global-system-settings" TargetMode="External"/><Relationship Id="rId15" Type="http://schemas.openxmlformats.org/officeDocument/2006/relationships/hyperlink" Target="https://insight.visioninternet.com/departments/production-qa/knowledge-base/project-profile/global-system-settings" TargetMode="External"/><Relationship Id="rId23" Type="http://schemas.openxmlformats.org/officeDocument/2006/relationships/hyperlink" Target="https://insight.visioninternet.fea/departments/production-qa/knowledge-base/project-profile/global-system-settings" TargetMode="External"/><Relationship Id="rId28" Type="http://schemas.openxmlformats.org/officeDocument/2006/relationships/hyperlink" Target="https://insight.visioninternet.com/departments/production-qa/knowledge-base/project-profile/global-system-settings" TargetMode="External"/><Relationship Id="rId36" Type="http://schemas.openxmlformats.org/officeDocument/2006/relationships/hyperlink" Target="https://insight.visioninternet.fea/departments/production-qa/knowledge-base/project-profile/global-system-settings" TargetMode="External"/><Relationship Id="rId49" Type="http://schemas.openxmlformats.org/officeDocument/2006/relationships/hyperlink" Target="https://insight.visioninternet.com/departments/production-qa/knowledge-base/project-profile/global-system-settings" TargetMode="External"/><Relationship Id="rId10" Type="http://schemas.openxmlformats.org/officeDocument/2006/relationships/hyperlink" Target="https://insight.visioninternet.com/departments/production-qa/knowledge-base/project-profile/global-system-settings" TargetMode="External"/><Relationship Id="rId19" Type="http://schemas.openxmlformats.org/officeDocument/2006/relationships/hyperlink" Target="https://insight.visioninternet.com/departments/production-qa/knowledge-base/project-profile/global-system-settings" TargetMode="External"/><Relationship Id="rId31" Type="http://schemas.openxmlformats.org/officeDocument/2006/relationships/hyperlink" Target="https://insight.visioninternet.fea/departments/production-qa/knowledge-base/project-profile/global-system-settings" TargetMode="External"/><Relationship Id="rId44" Type="http://schemas.openxmlformats.org/officeDocument/2006/relationships/hyperlink" Target="https://insight.visioninternet.fea/departments/production-qa/knowledge-base/project-profile/global-system-settings" TargetMode="External"/><Relationship Id="rId4" Type="http://schemas.openxmlformats.org/officeDocument/2006/relationships/hyperlink" Target="https://insight.visioninternet.com/departments/production-qa/knowledge-base/project-profile/global-system-settings" TargetMode="External"/><Relationship Id="rId9" Type="http://schemas.openxmlformats.org/officeDocument/2006/relationships/hyperlink" Target="https://insight.visioninternet.com/departments/production-qa/knowledge-base/project-profile/global-system-settings" TargetMode="External"/><Relationship Id="rId14" Type="http://schemas.openxmlformats.org/officeDocument/2006/relationships/hyperlink" Target="https://insight.visioninternet.com/departments/production-qa/knowledge-base/project-profile/global-system-settings" TargetMode="External"/><Relationship Id="rId22" Type="http://schemas.openxmlformats.org/officeDocument/2006/relationships/hyperlink" Target="https://insight.visioninternet.com/departments/production-qa/knowledge-base/project-profile/global-system-settings" TargetMode="External"/><Relationship Id="rId27" Type="http://schemas.openxmlformats.org/officeDocument/2006/relationships/hyperlink" Target="https://insight.visioninternet.fea/departments/production-qa/knowledge-base/project-profile/global-system-settings" TargetMode="External"/><Relationship Id="rId30" Type="http://schemas.openxmlformats.org/officeDocument/2006/relationships/hyperlink" Target="https://insight.visioninternet.com/departments/production-qa/knowledge-base/project-profile/global-system-settings" TargetMode="External"/><Relationship Id="rId35" Type="http://schemas.openxmlformats.org/officeDocument/2006/relationships/hyperlink" Target="https://insight.visioninternet.com/departments/production-qa/knowledge-base/project-profile/global-system-settings" TargetMode="External"/><Relationship Id="rId43" Type="http://schemas.openxmlformats.org/officeDocument/2006/relationships/hyperlink" Target="https://insight.visioninternet.fea/departments/production-qa/knowledge-base/project-profile/global-system-settings" TargetMode="External"/><Relationship Id="rId48" Type="http://schemas.openxmlformats.org/officeDocument/2006/relationships/hyperlink" Target="https://insight.visioninternet.fea/departments/production-qa/knowledge-base/project-profile/global-system-settings" TargetMode="External"/><Relationship Id="rId8" Type="http://schemas.openxmlformats.org/officeDocument/2006/relationships/hyperlink" Target="https://insight.visioninternet.com/departments/production-qa/knowledge-base/project-profile/global-system-settings" TargetMode="External"/><Relationship Id="rId51" Type="http://schemas.openxmlformats.org/officeDocument/2006/relationships/table" Target="../tables/table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13" Type="http://schemas.openxmlformats.org/officeDocument/2006/relationships/table" Target="../tables/table19.xml"/><Relationship Id="rId18" Type="http://schemas.openxmlformats.org/officeDocument/2006/relationships/table" Target="../tables/table24.xml"/><Relationship Id="rId26" Type="http://schemas.openxmlformats.org/officeDocument/2006/relationships/table" Target="../tables/table32.xml"/><Relationship Id="rId3" Type="http://schemas.openxmlformats.org/officeDocument/2006/relationships/hyperlink" Target="https://www.weknowgovernment.net/" TargetMode="External"/><Relationship Id="rId21" Type="http://schemas.openxmlformats.org/officeDocument/2006/relationships/table" Target="../tables/table27.xml"/><Relationship Id="rId7" Type="http://schemas.openxmlformats.org/officeDocument/2006/relationships/table" Target="../tables/table13.xml"/><Relationship Id="rId12" Type="http://schemas.openxmlformats.org/officeDocument/2006/relationships/table" Target="../tables/table18.xml"/><Relationship Id="rId17" Type="http://schemas.openxmlformats.org/officeDocument/2006/relationships/table" Target="../tables/table23.xml"/><Relationship Id="rId25" Type="http://schemas.openxmlformats.org/officeDocument/2006/relationships/table" Target="../tables/table31.xml"/><Relationship Id="rId2" Type="http://schemas.openxmlformats.org/officeDocument/2006/relationships/hyperlink" Target="https://www.weknowgovernment.net/" TargetMode="External"/><Relationship Id="rId16" Type="http://schemas.openxmlformats.org/officeDocument/2006/relationships/table" Target="../tables/table22.xml"/><Relationship Id="rId20" Type="http://schemas.openxmlformats.org/officeDocument/2006/relationships/table" Target="../tables/table26.xml"/><Relationship Id="rId1" Type="http://schemas.openxmlformats.org/officeDocument/2006/relationships/hyperlink" Target="http://www.carson.org/" TargetMode="External"/><Relationship Id="rId6" Type="http://schemas.openxmlformats.org/officeDocument/2006/relationships/table" Target="../tables/table12.xml"/><Relationship Id="rId11" Type="http://schemas.openxmlformats.org/officeDocument/2006/relationships/table" Target="../tables/table17.xml"/><Relationship Id="rId24" Type="http://schemas.openxmlformats.org/officeDocument/2006/relationships/table" Target="../tables/table30.xml"/><Relationship Id="rId5" Type="http://schemas.openxmlformats.org/officeDocument/2006/relationships/table" Target="../tables/table11.xml"/><Relationship Id="rId15" Type="http://schemas.openxmlformats.org/officeDocument/2006/relationships/table" Target="../tables/table21.xml"/><Relationship Id="rId23" Type="http://schemas.openxmlformats.org/officeDocument/2006/relationships/table" Target="../tables/table29.xml"/><Relationship Id="rId10" Type="http://schemas.openxmlformats.org/officeDocument/2006/relationships/table" Target="../tables/table16.xml"/><Relationship Id="rId19" Type="http://schemas.openxmlformats.org/officeDocument/2006/relationships/table" Target="../tables/table25.xml"/><Relationship Id="rId4" Type="http://schemas.openxmlformats.org/officeDocument/2006/relationships/table" Target="../tables/table10.xml"/><Relationship Id="rId9" Type="http://schemas.openxmlformats.org/officeDocument/2006/relationships/table" Target="../tables/table15.xml"/><Relationship Id="rId14" Type="http://schemas.openxmlformats.org/officeDocument/2006/relationships/table" Target="../tables/table20.xml"/><Relationship Id="rId22" Type="http://schemas.openxmlformats.org/officeDocument/2006/relationships/table" Target="../tables/table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9"/>
  <sheetViews>
    <sheetView showGridLines="0" workbookViewId="0">
      <selection activeCell="G6" sqref="G6"/>
    </sheetView>
  </sheetViews>
  <sheetFormatPr defaultColWidth="9" defaultRowHeight="13.5" x14ac:dyDescent="0.25"/>
  <cols>
    <col min="1" max="2" width="3.625" style="21" customWidth="1"/>
    <col min="3" max="3" width="2.625" style="21" customWidth="1"/>
    <col min="4" max="4" width="25.625" style="21" customWidth="1"/>
    <col min="5" max="5" width="13.625" style="57" customWidth="1"/>
    <col min="6" max="6" width="15.625" style="58" customWidth="1"/>
    <col min="7" max="7" width="9" style="21"/>
    <col min="8" max="8" width="3.625" style="21" customWidth="1"/>
    <col min="9" max="9" width="3.125" style="21" customWidth="1"/>
    <col min="10" max="10" width="25.625" style="21" customWidth="1"/>
    <col min="11" max="11" width="13.625" style="50" customWidth="1"/>
    <col min="12" max="12" width="15.625" style="50" customWidth="1"/>
    <col min="13" max="13" width="9" style="21"/>
    <col min="14" max="14" width="3.625" style="21" customWidth="1"/>
    <col min="15" max="15" width="2.875" style="21" customWidth="1"/>
    <col min="16" max="16" width="25.625" style="21" customWidth="1"/>
    <col min="17" max="17" width="13.625" style="50" customWidth="1"/>
    <col min="18" max="18" width="15.625" style="50" customWidth="1"/>
    <col min="19" max="16384" width="9" style="21"/>
  </cols>
  <sheetData>
    <row r="2" spans="2:6" x14ac:dyDescent="0.25">
      <c r="B2" s="36" t="s">
        <v>35</v>
      </c>
      <c r="E2" s="51" t="s">
        <v>469</v>
      </c>
      <c r="F2" s="52" t="s">
        <v>470</v>
      </c>
    </row>
    <row r="3" spans="2:6" x14ac:dyDescent="0.25">
      <c r="C3" s="53">
        <v>1</v>
      </c>
      <c r="D3" s="54" t="s">
        <v>39</v>
      </c>
      <c r="E3" s="55">
        <v>42775</v>
      </c>
      <c r="F3" s="56" t="s">
        <v>471</v>
      </c>
    </row>
    <row r="5" spans="2:6" x14ac:dyDescent="0.25">
      <c r="B5" s="36" t="s">
        <v>36</v>
      </c>
    </row>
    <row r="6" spans="2:6" x14ac:dyDescent="0.25">
      <c r="C6" s="21">
        <v>1</v>
      </c>
      <c r="D6" s="54" t="s">
        <v>472</v>
      </c>
      <c r="E6" s="55">
        <v>42776</v>
      </c>
      <c r="F6" s="56" t="s">
        <v>471</v>
      </c>
    </row>
    <row r="7" spans="2:6" x14ac:dyDescent="0.25">
      <c r="C7" s="21">
        <v>2</v>
      </c>
      <c r="D7" s="54"/>
      <c r="E7" s="55"/>
      <c r="F7" s="56"/>
    </row>
    <row r="8" spans="2:6" x14ac:dyDescent="0.25">
      <c r="C8" s="21">
        <v>3</v>
      </c>
      <c r="D8" s="54"/>
      <c r="E8" s="55"/>
      <c r="F8" s="56"/>
    </row>
    <row r="9" spans="2:6" x14ac:dyDescent="0.25">
      <c r="C9" s="21">
        <v>4</v>
      </c>
      <c r="D9" s="54"/>
      <c r="E9" s="55"/>
      <c r="F9" s="56"/>
    </row>
    <row r="10" spans="2:6" x14ac:dyDescent="0.25">
      <c r="C10" s="21">
        <v>5</v>
      </c>
      <c r="D10" s="54"/>
      <c r="E10" s="55"/>
      <c r="F10" s="56"/>
    </row>
    <row r="11" spans="2:6" x14ac:dyDescent="0.25">
      <c r="C11" s="21">
        <v>6</v>
      </c>
      <c r="D11" s="54"/>
      <c r="E11" s="55"/>
      <c r="F11" s="56"/>
    </row>
    <row r="12" spans="2:6" x14ac:dyDescent="0.25">
      <c r="B12" s="59"/>
      <c r="C12" s="21">
        <v>7</v>
      </c>
      <c r="D12" s="54"/>
      <c r="E12" s="55"/>
      <c r="F12" s="56"/>
    </row>
    <row r="13" spans="2:6" x14ac:dyDescent="0.25">
      <c r="B13" s="60"/>
      <c r="C13" s="21">
        <v>8</v>
      </c>
      <c r="D13" s="54"/>
      <c r="E13" s="55"/>
      <c r="F13" s="56"/>
    </row>
    <row r="14" spans="2:6" x14ac:dyDescent="0.25">
      <c r="B14" s="60"/>
      <c r="C14" s="21">
        <v>9</v>
      </c>
      <c r="D14" s="54"/>
      <c r="E14" s="55"/>
      <c r="F14" s="56"/>
    </row>
    <row r="15" spans="2:6" x14ac:dyDescent="0.25">
      <c r="B15" s="60"/>
      <c r="C15" s="21">
        <v>10</v>
      </c>
      <c r="D15" s="54"/>
      <c r="E15" s="55"/>
      <c r="F15" s="56"/>
    </row>
    <row r="16" spans="2:6" x14ac:dyDescent="0.25">
      <c r="B16" s="60"/>
      <c r="C16" s="60"/>
      <c r="D16" s="60"/>
    </row>
    <row r="17" spans="2:19" x14ac:dyDescent="0.25">
      <c r="B17" s="36" t="s">
        <v>37</v>
      </c>
      <c r="E17" s="51" t="s">
        <v>469</v>
      </c>
      <c r="F17" s="52" t="s">
        <v>470</v>
      </c>
    </row>
    <row r="18" spans="2:19" x14ac:dyDescent="0.25">
      <c r="C18" s="21">
        <v>1</v>
      </c>
      <c r="D18" s="54" t="s">
        <v>473</v>
      </c>
      <c r="E18" s="55">
        <v>42775</v>
      </c>
      <c r="F18" s="56" t="s">
        <v>471</v>
      </c>
    </row>
    <row r="19" spans="2:19" x14ac:dyDescent="0.25">
      <c r="C19" s="21">
        <v>2</v>
      </c>
      <c r="D19" s="54"/>
      <c r="E19" s="55"/>
      <c r="F19" s="56"/>
    </row>
    <row r="20" spans="2:19" x14ac:dyDescent="0.25">
      <c r="C20" s="21">
        <v>3</v>
      </c>
      <c r="D20" s="54"/>
      <c r="E20" s="55"/>
      <c r="F20" s="56"/>
    </row>
    <row r="21" spans="2:19" x14ac:dyDescent="0.25">
      <c r="C21" s="21">
        <v>4</v>
      </c>
      <c r="D21" s="54"/>
      <c r="E21" s="55"/>
      <c r="F21" s="56"/>
      <c r="S21" s="21" t="s">
        <v>41</v>
      </c>
    </row>
    <row r="22" spans="2:19" x14ac:dyDescent="0.25">
      <c r="C22" s="21">
        <v>5</v>
      </c>
      <c r="D22" s="54"/>
      <c r="E22" s="55"/>
      <c r="F22" s="56"/>
    </row>
    <row r="23" spans="2:19" x14ac:dyDescent="0.25">
      <c r="C23" s="21">
        <v>6</v>
      </c>
      <c r="D23" s="54"/>
      <c r="E23" s="55"/>
      <c r="F23" s="56"/>
    </row>
    <row r="24" spans="2:19" x14ac:dyDescent="0.25">
      <c r="C24" s="21">
        <v>7</v>
      </c>
      <c r="D24" s="54"/>
      <c r="E24" s="55"/>
      <c r="F24" s="56"/>
    </row>
    <row r="25" spans="2:19" x14ac:dyDescent="0.25">
      <c r="C25" s="21">
        <v>8</v>
      </c>
      <c r="D25" s="54"/>
      <c r="E25" s="55"/>
      <c r="F25" s="56"/>
    </row>
    <row r="26" spans="2:19" x14ac:dyDescent="0.25">
      <c r="C26" s="21">
        <v>9</v>
      </c>
      <c r="D26" s="54"/>
      <c r="E26" s="55"/>
      <c r="F26" s="56"/>
    </row>
    <row r="27" spans="2:19" x14ac:dyDescent="0.25">
      <c r="C27" s="21">
        <v>10</v>
      </c>
      <c r="D27" s="54"/>
      <c r="E27" s="55"/>
      <c r="F27" s="56"/>
    </row>
    <row r="28" spans="2:19" x14ac:dyDescent="0.25">
      <c r="B28" s="60"/>
      <c r="C28" s="60"/>
      <c r="D28" s="60"/>
    </row>
    <row r="29" spans="2:19" x14ac:dyDescent="0.25">
      <c r="B29" s="36" t="s">
        <v>38</v>
      </c>
      <c r="E29" s="51" t="s">
        <v>469</v>
      </c>
      <c r="F29" s="52" t="s">
        <v>470</v>
      </c>
    </row>
    <row r="30" spans="2:19" x14ac:dyDescent="0.25">
      <c r="C30" s="21">
        <v>1</v>
      </c>
      <c r="D30" s="54" t="s">
        <v>474</v>
      </c>
      <c r="E30" s="55">
        <v>42775</v>
      </c>
      <c r="F30" s="56" t="s">
        <v>471</v>
      </c>
    </row>
    <row r="31" spans="2:19" x14ac:dyDescent="0.25">
      <c r="C31" s="21">
        <v>2</v>
      </c>
      <c r="D31" s="54"/>
      <c r="E31" s="55"/>
      <c r="F31" s="56"/>
    </row>
    <row r="32" spans="2:19" x14ac:dyDescent="0.25">
      <c r="C32" s="21">
        <v>3</v>
      </c>
      <c r="D32" s="54"/>
      <c r="E32" s="55"/>
      <c r="F32" s="56"/>
    </row>
    <row r="33" spans="3:6" x14ac:dyDescent="0.25">
      <c r="C33" s="21">
        <v>4</v>
      </c>
      <c r="D33" s="54"/>
      <c r="E33" s="55"/>
      <c r="F33" s="56"/>
    </row>
    <row r="34" spans="3:6" x14ac:dyDescent="0.25">
      <c r="C34" s="21">
        <v>5</v>
      </c>
      <c r="D34" s="54"/>
      <c r="E34" s="55"/>
      <c r="F34" s="56"/>
    </row>
    <row r="35" spans="3:6" x14ac:dyDescent="0.25">
      <c r="C35" s="21">
        <v>6</v>
      </c>
      <c r="D35" s="54"/>
      <c r="E35" s="55"/>
      <c r="F35" s="56"/>
    </row>
    <row r="36" spans="3:6" x14ac:dyDescent="0.25">
      <c r="C36" s="21">
        <v>7</v>
      </c>
      <c r="D36" s="54"/>
      <c r="E36" s="55"/>
      <c r="F36" s="56"/>
    </row>
    <row r="37" spans="3:6" x14ac:dyDescent="0.25">
      <c r="C37" s="21">
        <v>8</v>
      </c>
      <c r="D37" s="54"/>
      <c r="E37" s="55"/>
      <c r="F37" s="56"/>
    </row>
    <row r="38" spans="3:6" x14ac:dyDescent="0.25">
      <c r="C38" s="21">
        <v>9</v>
      </c>
      <c r="D38" s="54"/>
      <c r="E38" s="55"/>
      <c r="F38" s="56"/>
    </row>
    <row r="39" spans="3:6" x14ac:dyDescent="0.25">
      <c r="C39" s="21">
        <v>10</v>
      </c>
      <c r="D39" s="54"/>
      <c r="E39" s="55"/>
      <c r="F39" s="56"/>
    </row>
  </sheetData>
  <hyperlinks>
    <hyperlink ref="C3" location="MAINSITE!A1" display="MAINSITE!A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showGridLines="0" workbookViewId="0">
      <selection activeCell="C8" sqref="C8"/>
    </sheetView>
  </sheetViews>
  <sheetFormatPr defaultColWidth="9" defaultRowHeight="13.5" x14ac:dyDescent="0.25"/>
  <cols>
    <col min="1" max="2" width="3.625" style="21" customWidth="1"/>
    <col min="3" max="3" width="40.625" style="21" customWidth="1"/>
    <col min="4" max="4" width="1.25" style="21" hidden="1" customWidth="1"/>
    <col min="5" max="5" width="13.625" style="36" customWidth="1"/>
    <col min="6" max="7" width="13.625" style="21" customWidth="1"/>
    <col min="8" max="8" width="46.5" style="40" customWidth="1"/>
    <col min="9" max="9" width="9.75" style="21" customWidth="1"/>
    <col min="10" max="16384" width="9" style="21"/>
  </cols>
  <sheetData>
    <row r="1" spans="2:9" x14ac:dyDescent="0.25">
      <c r="B1" s="20" t="s">
        <v>416</v>
      </c>
    </row>
    <row r="3" spans="2:9" x14ac:dyDescent="0.25">
      <c r="B3" s="28" t="s">
        <v>406</v>
      </c>
      <c r="C3" s="35" t="s">
        <v>117</v>
      </c>
      <c r="E3" s="62" t="s">
        <v>14</v>
      </c>
      <c r="F3" s="62"/>
      <c r="G3" s="41"/>
    </row>
    <row r="4" spans="2:9" x14ac:dyDescent="0.25">
      <c r="B4" s="28" t="s">
        <v>406</v>
      </c>
      <c r="C4" s="35" t="s">
        <v>31</v>
      </c>
      <c r="E4" s="62" t="s">
        <v>32</v>
      </c>
      <c r="F4" s="62"/>
      <c r="G4" s="41"/>
    </row>
    <row r="5" spans="2:9" x14ac:dyDescent="0.25">
      <c r="B5" s="28" t="s">
        <v>406</v>
      </c>
      <c r="C5" s="35" t="s">
        <v>34</v>
      </c>
      <c r="D5" s="21" t="str">
        <f>VLOOKUP($E$4,tblCountries[],3,)</f>
        <v>USStatesProvinces</v>
      </c>
      <c r="E5" s="62" t="s">
        <v>206</v>
      </c>
      <c r="F5" s="62"/>
      <c r="G5" s="41"/>
    </row>
    <row r="6" spans="2:9" x14ac:dyDescent="0.25">
      <c r="B6" s="28" t="s">
        <v>406</v>
      </c>
      <c r="C6" s="35" t="s">
        <v>79</v>
      </c>
      <c r="D6" s="21" t="str">
        <f>VLOOKUP($E$4,tblCountries[],2,)</f>
        <v>USTimezones</v>
      </c>
      <c r="E6" s="62" t="s">
        <v>93</v>
      </c>
      <c r="F6" s="62"/>
      <c r="G6" s="41"/>
    </row>
    <row r="7" spans="2:9" x14ac:dyDescent="0.25">
      <c r="B7" s="28" t="s">
        <v>406</v>
      </c>
      <c r="C7" s="35" t="s">
        <v>119</v>
      </c>
      <c r="E7" s="62" t="s">
        <v>477</v>
      </c>
      <c r="F7" s="62"/>
      <c r="G7" s="41"/>
    </row>
    <row r="8" spans="2:9" x14ac:dyDescent="0.25">
      <c r="C8" s="35"/>
      <c r="E8" s="61"/>
      <c r="F8" s="61"/>
      <c r="G8" s="41"/>
    </row>
    <row r="10" spans="2:9" x14ac:dyDescent="0.25">
      <c r="B10" s="42" t="s">
        <v>41</v>
      </c>
      <c r="C10" s="43" t="s">
        <v>40</v>
      </c>
      <c r="D10" s="44" t="s">
        <v>135</v>
      </c>
      <c r="E10" s="45" t="s">
        <v>125</v>
      </c>
      <c r="F10" s="45" t="s">
        <v>132</v>
      </c>
      <c r="G10" s="45" t="s">
        <v>121</v>
      </c>
      <c r="H10" s="46" t="s">
        <v>136</v>
      </c>
      <c r="I10" s="45" t="s">
        <v>354</v>
      </c>
    </row>
    <row r="11" spans="2:9" x14ac:dyDescent="0.25">
      <c r="B11" s="14">
        <f>IF($F11=1,1,IF($F11="", $E11, $F11))</f>
        <v>1</v>
      </c>
      <c r="C11" s="21" t="str">
        <f>REFERENCES_SETTINGS!C2</f>
        <v>Component - Business Directory</v>
      </c>
      <c r="E11" s="47">
        <f>REFERENCES_SETTINGS!$D2</f>
        <v>1</v>
      </c>
      <c r="F11" s="48"/>
      <c r="G11" s="14" t="str">
        <f>REFERENCES_SETTINGS!B2</f>
        <v>Standard</v>
      </c>
      <c r="H11" s="39" t="str">
        <f>IF(REFERENCES_SETTINGS!E2="","",REFERENCES_SETTINGS!E2)</f>
        <v>Business Directory Component</v>
      </c>
      <c r="I11" s="49" t="str">
        <f>IF(REFERENCES_SETTINGS!F2="","",HYPERLINK(REFERENCES_SETTINGS!F2, "More Info"))</f>
        <v>More Info</v>
      </c>
    </row>
    <row r="12" spans="2:9" x14ac:dyDescent="0.25">
      <c r="B12" s="14">
        <f t="shared" ref="B12:B57" si="0">IF($F12=1,1,IF($F12="", $E12, $F12))</f>
        <v>1</v>
      </c>
      <c r="C12" s="21" t="str">
        <f>REFERENCES_SETTINGS!C3</f>
        <v>Component - Calendar</v>
      </c>
      <c r="E12" s="47">
        <f>REFERENCES_SETTINGS!$D3</f>
        <v>1</v>
      </c>
      <c r="F12" s="48"/>
      <c r="G12" s="14" t="str">
        <f>REFERENCES_SETTINGS!B3</f>
        <v>Standard</v>
      </c>
      <c r="H12" s="39" t="str">
        <f>IF(REFERENCES_SETTINGS!E3="","",REFERENCES_SETTINGS!E3)</f>
        <v>Calendar Component</v>
      </c>
      <c r="I12" s="49" t="str">
        <f>IF(REFERENCES_SETTINGS!F3="","",HYPERLINK(REFERENCES_SETTINGS!F3, "More Info"))</f>
        <v>More Info</v>
      </c>
    </row>
    <row r="13" spans="2:9" x14ac:dyDescent="0.25">
      <c r="B13" s="14">
        <f t="shared" si="0"/>
        <v>1</v>
      </c>
      <c r="C13" s="21" t="str">
        <f>REFERENCES_SETTINGS!C4</f>
        <v>Component - eNotification</v>
      </c>
      <c r="E13" s="47">
        <f>REFERENCES_SETTINGS!$D4</f>
        <v>1</v>
      </c>
      <c r="F13" s="48"/>
      <c r="G13" s="14" t="str">
        <f>REFERENCES_SETTINGS!B4</f>
        <v>Standard</v>
      </c>
      <c r="H13" s="39" t="str">
        <f>IF(REFERENCES_SETTINGS!E4="","",REFERENCES_SETTINGS!E4)</f>
        <v>eNotification Component</v>
      </c>
      <c r="I13" s="49" t="str">
        <f>IF(REFERENCES_SETTINGS!F4="","",HYPERLINK(REFERENCES_SETTINGS!F4, "More Info"))</f>
        <v>More Info</v>
      </c>
    </row>
    <row r="14" spans="2:9" x14ac:dyDescent="0.25">
      <c r="B14" s="14">
        <f t="shared" si="0"/>
        <v>1</v>
      </c>
      <c r="C14" s="21" t="str">
        <f>REFERENCES_SETTINGS!C5</f>
        <v>Component - Facility Directory</v>
      </c>
      <c r="E14" s="47">
        <f>REFERENCES_SETTINGS!$D5</f>
        <v>1</v>
      </c>
      <c r="F14" s="48"/>
      <c r="G14" s="14" t="str">
        <f>REFERENCES_SETTINGS!B5</f>
        <v>Standard</v>
      </c>
      <c r="H14" s="39" t="str">
        <f>IF(REFERENCES_SETTINGS!E5="","",REFERENCES_SETTINGS!E5)</f>
        <v>Facility Directory Component</v>
      </c>
      <c r="I14" s="49" t="str">
        <f>IF(REFERENCES_SETTINGS!F5="","",HYPERLINK(REFERENCES_SETTINGS!F5, "More Info"))</f>
        <v>More Info</v>
      </c>
    </row>
    <row r="15" spans="2:9" x14ac:dyDescent="0.25">
      <c r="B15" s="14">
        <f t="shared" si="0"/>
        <v>1</v>
      </c>
      <c r="C15" s="21" t="str">
        <f>REFERENCES_SETTINGS!C6</f>
        <v>Component - FAQ</v>
      </c>
      <c r="E15" s="47">
        <f>REFERENCES_SETTINGS!$D6</f>
        <v>1</v>
      </c>
      <c r="F15" s="48"/>
      <c r="G15" s="14" t="str">
        <f>REFERENCES_SETTINGS!B6</f>
        <v>Standard</v>
      </c>
      <c r="H15" s="39" t="str">
        <f>IF(REFERENCES_SETTINGS!E6="","",REFERENCES_SETTINGS!E6)</f>
        <v>FAQ Component</v>
      </c>
      <c r="I15" s="49" t="str">
        <f>IF(REFERENCES_SETTINGS!F6="","",HYPERLINK(REFERENCES_SETTINGS!F6, "More Info"))</f>
        <v>More Info</v>
      </c>
    </row>
    <row r="16" spans="2:9" x14ac:dyDescent="0.25">
      <c r="B16" s="14">
        <f t="shared" si="0"/>
        <v>1</v>
      </c>
      <c r="C16" s="21" t="str">
        <f>REFERENCES_SETTINGS!C7</f>
        <v>Component - Forms &amp; Surveys</v>
      </c>
      <c r="E16" s="47">
        <f>REFERENCES_SETTINGS!$D7</f>
        <v>1</v>
      </c>
      <c r="F16" s="48"/>
      <c r="G16" s="14" t="str">
        <f>REFERENCES_SETTINGS!B7</f>
        <v>Standard</v>
      </c>
      <c r="H16" s="39" t="str">
        <f>IF(REFERENCES_SETTINGS!E7="","",REFERENCES_SETTINGS!E7)</f>
        <v>Forms &amp; Surveys Component</v>
      </c>
      <c r="I16" s="49" t="str">
        <f>IF(REFERENCES_SETTINGS!F7="","",HYPERLINK(REFERENCES_SETTINGS!F7, "More Info"))</f>
        <v>More Info</v>
      </c>
    </row>
    <row r="17" spans="2:9" x14ac:dyDescent="0.25">
      <c r="B17" s="14">
        <f t="shared" si="0"/>
        <v>1</v>
      </c>
      <c r="C17" s="21" t="str">
        <f>REFERENCES_SETTINGS!C8</f>
        <v>Component - Job Posts</v>
      </c>
      <c r="E17" s="47">
        <f>REFERENCES_SETTINGS!$D8</f>
        <v>1</v>
      </c>
      <c r="F17" s="48"/>
      <c r="G17" s="14" t="str">
        <f>REFERENCES_SETTINGS!B8</f>
        <v>Standard</v>
      </c>
      <c r="H17" s="39" t="str">
        <f>IF(REFERENCES_SETTINGS!E8="","",REFERENCES_SETTINGS!E8)</f>
        <v>Job Posts Component</v>
      </c>
      <c r="I17" s="49" t="str">
        <f>IF(REFERENCES_SETTINGS!F8="","",HYPERLINK(REFERENCES_SETTINGS!F8, "More Info"))</f>
        <v>More Info</v>
      </c>
    </row>
    <row r="18" spans="2:9" x14ac:dyDescent="0.25">
      <c r="B18" s="14">
        <f t="shared" si="0"/>
        <v>1</v>
      </c>
      <c r="C18" s="21" t="str">
        <f>REFERENCES_SETTINGS!C9</f>
        <v>Component - News</v>
      </c>
      <c r="E18" s="47">
        <f>REFERENCES_SETTINGS!$D9</f>
        <v>1</v>
      </c>
      <c r="F18" s="48"/>
      <c r="G18" s="14" t="str">
        <f>REFERENCES_SETTINGS!B9</f>
        <v>Standard</v>
      </c>
      <c r="H18" s="39" t="str">
        <f>IF(REFERENCES_SETTINGS!E9="","",REFERENCES_SETTINGS!E9)</f>
        <v>News Component</v>
      </c>
      <c r="I18" s="49" t="str">
        <f>IF(REFERENCES_SETTINGS!F9="","",HYPERLINK(REFERENCES_SETTINGS!F9, "More Info"))</f>
        <v>More Info</v>
      </c>
    </row>
    <row r="19" spans="2:9" x14ac:dyDescent="0.25">
      <c r="B19" s="14">
        <f t="shared" si="0"/>
        <v>1</v>
      </c>
      <c r="C19" s="21" t="str">
        <f>REFERENCES_SETTINGS!C10</f>
        <v>Component - Online Polls</v>
      </c>
      <c r="E19" s="47">
        <f>REFERENCES_SETTINGS!$D10</f>
        <v>1</v>
      </c>
      <c r="F19" s="48"/>
      <c r="G19" s="14" t="str">
        <f>REFERENCES_SETTINGS!B10</f>
        <v>Standard</v>
      </c>
      <c r="H19" s="39" t="str">
        <f>IF(REFERENCES_SETTINGS!E10="","",REFERENCES_SETTINGS!E10)</f>
        <v>Online Polls Component</v>
      </c>
      <c r="I19" s="49" t="str">
        <f>IF(REFERENCES_SETTINGS!F10="","",HYPERLINK(REFERENCES_SETTINGS!F10, "More Info"))</f>
        <v>More Info</v>
      </c>
    </row>
    <row r="20" spans="2:9" x14ac:dyDescent="0.25">
      <c r="B20" s="14">
        <f t="shared" si="0"/>
        <v>1</v>
      </c>
      <c r="C20" s="21" t="str">
        <f>REFERENCES_SETTINGS!C11</f>
        <v>Component - Photo Album</v>
      </c>
      <c r="E20" s="47">
        <f>REFERENCES_SETTINGS!$D11</f>
        <v>1</v>
      </c>
      <c r="F20" s="48"/>
      <c r="G20" s="14" t="str">
        <f>REFERENCES_SETTINGS!B11</f>
        <v>Standard</v>
      </c>
      <c r="H20" s="39" t="str">
        <f>IF(REFERENCES_SETTINGS!E11="","",REFERENCES_SETTINGS!E11)</f>
        <v>Photo Album Component</v>
      </c>
      <c r="I20" s="49" t="str">
        <f>IF(REFERENCES_SETTINGS!F11="","",HYPERLINK(REFERENCES_SETTINGS!F11, "More Info"))</f>
        <v>More Info</v>
      </c>
    </row>
    <row r="21" spans="2:9" x14ac:dyDescent="0.25">
      <c r="B21" s="14">
        <f t="shared" si="0"/>
        <v>1</v>
      </c>
      <c r="C21" s="21" t="str">
        <f>REFERENCES_SETTINGS!C12</f>
        <v>Component - RFP Posts</v>
      </c>
      <c r="E21" s="47">
        <f>REFERENCES_SETTINGS!$D12</f>
        <v>1</v>
      </c>
      <c r="F21" s="48"/>
      <c r="G21" s="14" t="str">
        <f>REFERENCES_SETTINGS!B12</f>
        <v>Standard</v>
      </c>
      <c r="H21" s="39" t="str">
        <f>IF(REFERENCES_SETTINGS!E12="","",REFERENCES_SETTINGS!E12)</f>
        <v>RFP Posts Component</v>
      </c>
      <c r="I21" s="49" t="str">
        <f>IF(REFERENCES_SETTINGS!F12="","",HYPERLINK(REFERENCES_SETTINGS!F12, "More Info"))</f>
        <v>More Info</v>
      </c>
    </row>
    <row r="22" spans="2:9" x14ac:dyDescent="0.25">
      <c r="B22" s="14">
        <f t="shared" si="0"/>
        <v>1</v>
      </c>
      <c r="C22" s="21" t="str">
        <f>REFERENCES_SETTINGS!C13</f>
        <v>Component - RSS Feeds</v>
      </c>
      <c r="E22" s="47">
        <f>REFERENCES_SETTINGS!$D13</f>
        <v>1</v>
      </c>
      <c r="F22" s="48"/>
      <c r="G22" s="14" t="str">
        <f>REFERENCES_SETTINGS!B13</f>
        <v>Standard</v>
      </c>
      <c r="H22" s="39" t="str">
        <f>IF(REFERENCES_SETTINGS!E13="","",REFERENCES_SETTINGS!E13)</f>
        <v>RSS Feeds Component</v>
      </c>
      <c r="I22" s="49" t="str">
        <f>IF(REFERENCES_SETTINGS!F13="","",HYPERLINK(REFERENCES_SETTINGS!F13, "More Info"))</f>
        <v>More Info</v>
      </c>
    </row>
    <row r="23" spans="2:9" x14ac:dyDescent="0.25">
      <c r="B23" s="14">
        <f t="shared" si="0"/>
        <v>1</v>
      </c>
      <c r="C23" s="21" t="str">
        <f>REFERENCES_SETTINGS!C14</f>
        <v>Component - Service Directory</v>
      </c>
      <c r="E23" s="47">
        <f>REFERENCES_SETTINGS!$D14</f>
        <v>1</v>
      </c>
      <c r="F23" s="48"/>
      <c r="G23" s="14" t="str">
        <f>REFERENCES_SETTINGS!B14</f>
        <v>Standard</v>
      </c>
      <c r="H23" s="39" t="str">
        <f>IF(REFERENCES_SETTINGS!E14="","",REFERENCES_SETTINGS!E14)</f>
        <v>Service Directory Component</v>
      </c>
      <c r="I23" s="49" t="str">
        <f>IF(REFERENCES_SETTINGS!F14="","",HYPERLINK(REFERENCES_SETTINGS!F14, "More Info"))</f>
        <v>More Info</v>
      </c>
    </row>
    <row r="24" spans="2:9" x14ac:dyDescent="0.25">
      <c r="B24" s="14">
        <f t="shared" si="0"/>
        <v>1</v>
      </c>
      <c r="C24" s="21" t="str">
        <f>REFERENCES_SETTINGS!C15</f>
        <v>Component - Service Request</v>
      </c>
      <c r="E24" s="47">
        <f>REFERENCES_SETTINGS!$D15</f>
        <v>1</v>
      </c>
      <c r="F24" s="48"/>
      <c r="G24" s="14" t="str">
        <f>REFERENCES_SETTINGS!B15</f>
        <v>Standard</v>
      </c>
      <c r="H24" s="39" t="str">
        <f>IF(REFERENCES_SETTINGS!E15="","",REFERENCES_SETTINGS!E15)</f>
        <v>Service Request Component</v>
      </c>
      <c r="I24" s="49" t="str">
        <f>IF(REFERENCES_SETTINGS!F15="","",HYPERLINK(REFERENCES_SETTINGS!F15, "More Info"))</f>
        <v>More Info</v>
      </c>
    </row>
    <row r="25" spans="2:9" x14ac:dyDescent="0.25">
      <c r="B25" s="14">
        <f t="shared" si="0"/>
        <v>1</v>
      </c>
      <c r="C25" s="21" t="str">
        <f>REFERENCES_SETTINGS!C16</f>
        <v>Component - Social Media</v>
      </c>
      <c r="E25" s="47">
        <f>REFERENCES_SETTINGS!$D16</f>
        <v>1</v>
      </c>
      <c r="F25" s="48"/>
      <c r="G25" s="14" t="str">
        <f>REFERENCES_SETTINGS!B16</f>
        <v>Standard</v>
      </c>
      <c r="H25" s="39" t="str">
        <f>IF(REFERENCES_SETTINGS!E16="","",REFERENCES_SETTINGS!E16)</f>
        <v>Social Media Component</v>
      </c>
      <c r="I25" s="49" t="str">
        <f>IF(REFERENCES_SETTINGS!F16="","",HYPERLINK(REFERENCES_SETTINGS!F16, "More Info"))</f>
        <v>More Info</v>
      </c>
    </row>
    <row r="26" spans="2:9" x14ac:dyDescent="0.25">
      <c r="B26" s="14">
        <f t="shared" si="0"/>
        <v>1</v>
      </c>
      <c r="C26" s="21" t="str">
        <f>REFERENCES_SETTINGS!C17</f>
        <v>Component - Staff Directory</v>
      </c>
      <c r="E26" s="47">
        <f>REFERENCES_SETTINGS!$D17</f>
        <v>1</v>
      </c>
      <c r="F26" s="48"/>
      <c r="G26" s="14" t="str">
        <f>REFERENCES_SETTINGS!B17</f>
        <v>Standard</v>
      </c>
      <c r="H26" s="39" t="str">
        <f>IF(REFERENCES_SETTINGS!E17="","",REFERENCES_SETTINGS!E17)</f>
        <v>Staff Directory Component</v>
      </c>
      <c r="I26" s="49" t="str">
        <f>IF(REFERENCES_SETTINGS!F17="","",HYPERLINK(REFERENCES_SETTINGS!F17, "More Info"))</f>
        <v>More Info</v>
      </c>
    </row>
    <row r="27" spans="2:9" x14ac:dyDescent="0.25">
      <c r="B27" s="14">
        <f t="shared" si="0"/>
        <v>1</v>
      </c>
      <c r="C27" s="21" t="str">
        <f>REFERENCES_SETTINGS!C18</f>
        <v>Feature - Captcha</v>
      </c>
      <c r="E27" s="47">
        <f>REFERENCES_SETTINGS!$D18</f>
        <v>1</v>
      </c>
      <c r="F27" s="48"/>
      <c r="G27" s="14" t="str">
        <f>REFERENCES_SETTINGS!B18</f>
        <v>Standard</v>
      </c>
      <c r="H27" s="39" t="str">
        <f>IF(REFERENCES_SETTINGS!E18="","",REFERENCES_SETTINGS!E18)</f>
        <v>Captcha Feature</v>
      </c>
      <c r="I27" s="49" t="str">
        <f>IF(REFERENCES_SETTINGS!F18="","",HYPERLINK(REFERENCES_SETTINGS!F18, "More Info"))</f>
        <v>More Info</v>
      </c>
    </row>
    <row r="28" spans="2:9" x14ac:dyDescent="0.25">
      <c r="B28" s="14">
        <f t="shared" si="0"/>
        <v>1</v>
      </c>
      <c r="C28" s="21" t="str">
        <f>REFERENCES_SETTINGS!C19</f>
        <v>Feature - Content Review</v>
      </c>
      <c r="E28" s="47">
        <f>REFERENCES_SETTINGS!$D19</f>
        <v>1</v>
      </c>
      <c r="F28" s="48"/>
      <c r="G28" s="14" t="str">
        <f>REFERENCES_SETTINGS!B19</f>
        <v>Standard</v>
      </c>
      <c r="H28" s="39" t="str">
        <f>IF(REFERENCES_SETTINGS!E19="","",REFERENCES_SETTINGS!E19)</f>
        <v>Content Review Feature</v>
      </c>
      <c r="I28" s="49" t="str">
        <f>IF(REFERENCES_SETTINGS!F19="","",HYPERLINK(REFERENCES_SETTINGS!F19, "More Info"))</f>
        <v>More Info</v>
      </c>
    </row>
    <row r="29" spans="2:9" x14ac:dyDescent="0.25">
      <c r="B29" s="14">
        <f t="shared" si="0"/>
        <v>1</v>
      </c>
      <c r="C29" s="21" t="str">
        <f>REFERENCES_SETTINGS!C20</f>
        <v>Feature - Custom Field</v>
      </c>
      <c r="E29" s="47">
        <f>REFERENCES_SETTINGS!$D20</f>
        <v>1</v>
      </c>
      <c r="F29" s="48"/>
      <c r="G29" s="14" t="str">
        <f>REFERENCES_SETTINGS!B20</f>
        <v>Standard</v>
      </c>
      <c r="H29" s="39" t="str">
        <f>IF(REFERENCES_SETTINGS!E20="","",REFERENCES_SETTINGS!E20)</f>
        <v>Custom Field Feature</v>
      </c>
      <c r="I29" s="49" t="str">
        <f>IF(REFERENCES_SETTINGS!F20="","",HYPERLINK(REFERENCES_SETTINGS!F20, "More Info"))</f>
        <v>More Info</v>
      </c>
    </row>
    <row r="30" spans="2:9" x14ac:dyDescent="0.25">
      <c r="B30" s="14">
        <f t="shared" si="0"/>
        <v>1</v>
      </c>
      <c r="C30" s="21" t="str">
        <f>REFERENCES_SETTINGS!C21</f>
        <v>Feature - Departments</v>
      </c>
      <c r="E30" s="47">
        <f>REFERENCES_SETTINGS!$D21</f>
        <v>1</v>
      </c>
      <c r="F30" s="48"/>
      <c r="G30" s="14" t="str">
        <f>REFERENCES_SETTINGS!B21</f>
        <v>Standard</v>
      </c>
      <c r="H30" s="39" t="str">
        <f>IF(REFERENCES_SETTINGS!E21="","",REFERENCES_SETTINGS!E21)</f>
        <v>Departments Feature</v>
      </c>
      <c r="I30" s="49" t="str">
        <f>IF(REFERENCES_SETTINGS!F21="","",HYPERLINK(REFERENCES_SETTINGS!F21, "More Info"))</f>
        <v>More Info</v>
      </c>
    </row>
    <row r="31" spans="2:9" x14ac:dyDescent="0.25">
      <c r="B31" s="14">
        <f t="shared" si="0"/>
        <v>1</v>
      </c>
      <c r="C31" s="21" t="str">
        <f>REFERENCES_SETTINGS!C22</f>
        <v>Feature - Extranet / Members Only</v>
      </c>
      <c r="E31" s="47">
        <f>REFERENCES_SETTINGS!$D22</f>
        <v>1</v>
      </c>
      <c r="F31" s="48"/>
      <c r="G31" s="14" t="str">
        <f>REFERENCES_SETTINGS!B22</f>
        <v>Standard</v>
      </c>
      <c r="H31" s="39" t="str">
        <f>IF(REFERENCES_SETTINGS!E22="","",REFERENCES_SETTINGS!E22)</f>
        <v>Extranet / Members Only Feature.</v>
      </c>
      <c r="I31" s="49" t="str">
        <f>IF(REFERENCES_SETTINGS!F22="","",HYPERLINK(REFERENCES_SETTINGS!F22, "More Info"))</f>
        <v>More Info</v>
      </c>
    </row>
    <row r="32" spans="2:9" x14ac:dyDescent="0.25">
      <c r="B32" s="14">
        <f t="shared" si="0"/>
        <v>1</v>
      </c>
      <c r="C32" s="21" t="str">
        <f>REFERENCES_SETTINGS!C23</f>
        <v>Feature - Friendly URL</v>
      </c>
      <c r="E32" s="47">
        <f>REFERENCES_SETTINGS!$D23</f>
        <v>1</v>
      </c>
      <c r="F32" s="48"/>
      <c r="G32" s="14" t="str">
        <f>REFERENCES_SETTINGS!B23</f>
        <v>Standard</v>
      </c>
      <c r="H32" s="39" t="str">
        <f>IF(REFERENCES_SETTINGS!E23="","",REFERENCES_SETTINGS!E23)</f>
        <v>Friendly URL Feature.</v>
      </c>
      <c r="I32" s="49" t="str">
        <f>IF(REFERENCES_SETTINGS!F23="","",HYPERLINK(REFERENCES_SETTINGS!F23, "More Info"))</f>
        <v>More Info</v>
      </c>
    </row>
    <row r="33" spans="2:9" x14ac:dyDescent="0.25">
      <c r="B33" s="14">
        <f t="shared" si="0"/>
        <v>1</v>
      </c>
      <c r="C33" s="21" t="str">
        <f>REFERENCES_SETTINGS!C24</f>
        <v>Feature - Friendly URL Redirect</v>
      </c>
      <c r="E33" s="47">
        <f>REFERENCES_SETTINGS!$D24</f>
        <v>1</v>
      </c>
      <c r="F33" s="48"/>
      <c r="G33" s="14" t="str">
        <f>REFERENCES_SETTINGS!B24</f>
        <v>Standard</v>
      </c>
      <c r="H33" s="39" t="str">
        <f>IF(REFERENCES_SETTINGS!E24="","",REFERENCES_SETTINGS!E24)</f>
        <v>Friendly URL Redirect Feature.</v>
      </c>
      <c r="I33" s="49" t="str">
        <f>IF(REFERENCES_SETTINGS!F24="","",HYPERLINK(REFERENCES_SETTINGS!F24, "More Info"))</f>
        <v>More Info</v>
      </c>
    </row>
    <row r="34" spans="2:9" ht="40.5" x14ac:dyDescent="0.25">
      <c r="B34" s="14">
        <f t="shared" si="0"/>
        <v>1</v>
      </c>
      <c r="C34" s="21" t="str">
        <f>REFERENCES_SETTINGS!C25</f>
        <v>Feature - Frontend Protection</v>
      </c>
      <c r="E34" s="47">
        <f>REFERENCES_SETTINGS!$D25</f>
        <v>1</v>
      </c>
      <c r="F34" s="48"/>
      <c r="G34" s="14" t="str">
        <f>REFERENCES_SETTINGS!B25</f>
        <v>Standard</v>
      </c>
      <c r="H34" s="39" t="str">
        <f>IF(REFERENCES_SETTINGS!E25="","",REFERENCES_SETTINGS!E25)</f>
        <v>Frontend Protection Feature is required to be enabled in the dev't server and disabled later on the live site when site is ready to go live.</v>
      </c>
      <c r="I34" s="49" t="str">
        <f>IF(REFERENCES_SETTINGS!F25="","",HYPERLINK(REFERENCES_SETTINGS!F25, "More Info"))</f>
        <v>More Info</v>
      </c>
    </row>
    <row r="35" spans="2:9" x14ac:dyDescent="0.25">
      <c r="B35" s="14">
        <f t="shared" si="0"/>
        <v>1</v>
      </c>
      <c r="C35" s="21" t="str">
        <f>REFERENCES_SETTINGS!C26</f>
        <v>Feature - Google Analytics</v>
      </c>
      <c r="E35" s="47">
        <f>REFERENCES_SETTINGS!$D26</f>
        <v>1</v>
      </c>
      <c r="F35" s="48"/>
      <c r="G35" s="14" t="str">
        <f>REFERENCES_SETTINGS!B26</f>
        <v>Standard</v>
      </c>
      <c r="H35" s="39" t="str">
        <f>IF(REFERENCES_SETTINGS!E26="","",REFERENCES_SETTINGS!E26)</f>
        <v>Google Analytics Feature</v>
      </c>
      <c r="I35" s="49" t="str">
        <f>IF(REFERENCES_SETTINGS!F26="","",HYPERLINK(REFERENCES_SETTINGS!F26, "More Info"))</f>
        <v>More Info</v>
      </c>
    </row>
    <row r="36" spans="2:9" x14ac:dyDescent="0.25">
      <c r="B36" s="14">
        <f t="shared" si="0"/>
        <v>1</v>
      </c>
      <c r="C36" s="21" t="str">
        <f>REFERENCES_SETTINGS!C27</f>
        <v>Feature - Intercom</v>
      </c>
      <c r="E36" s="47">
        <f>REFERENCES_SETTINGS!$D27</f>
        <v>1</v>
      </c>
      <c r="F36" s="48"/>
      <c r="G36" s="14" t="str">
        <f>REFERENCES_SETTINGS!B27</f>
        <v>Standard</v>
      </c>
      <c r="H36" s="39" t="str">
        <f>IF(REFERENCES_SETTINGS!E27="","",REFERENCES_SETTINGS!E27)</f>
        <v>Intercom Feature</v>
      </c>
      <c r="I36" s="49" t="str">
        <f>IF(REFERENCES_SETTINGS!F27="","",HYPERLINK(REFERENCES_SETTINGS!F27, "More Info"))</f>
        <v>More Info</v>
      </c>
    </row>
    <row r="37" spans="2:9" x14ac:dyDescent="0.25">
      <c r="B37" s="14">
        <f t="shared" si="0"/>
        <v>1</v>
      </c>
      <c r="C37" s="21" t="str">
        <f>REFERENCES_SETTINGS!C28</f>
        <v>Feature - Splash Page</v>
      </c>
      <c r="E37" s="47">
        <f>REFERENCES_SETTINGS!$D28</f>
        <v>1</v>
      </c>
      <c r="F37" s="48"/>
      <c r="G37" s="14" t="str">
        <f>REFERENCES_SETTINGS!B28</f>
        <v>Standard</v>
      </c>
      <c r="H37" s="39" t="str">
        <f>IF(REFERENCES_SETTINGS!E28="","",REFERENCES_SETTINGS!E28)</f>
        <v>Splash Page Feature</v>
      </c>
      <c r="I37" s="49" t="str">
        <f>IF(REFERENCES_SETTINGS!F28="","",HYPERLINK(REFERENCES_SETTINGS!F28, "More Info"))</f>
        <v>More Info</v>
      </c>
    </row>
    <row r="38" spans="2:9" x14ac:dyDescent="0.25">
      <c r="B38" s="14">
        <f t="shared" si="0"/>
        <v>1</v>
      </c>
      <c r="C38" s="21" t="str">
        <f>REFERENCES_SETTINGS!C29</f>
        <v>Feature - Version Control</v>
      </c>
      <c r="E38" s="47">
        <f>REFERENCES_SETTINGS!$D29</f>
        <v>1</v>
      </c>
      <c r="F38" s="48"/>
      <c r="G38" s="14" t="str">
        <f>REFERENCES_SETTINGS!B29</f>
        <v>Standard</v>
      </c>
      <c r="H38" s="39" t="str">
        <f>IF(REFERENCES_SETTINGS!E29="","",REFERENCES_SETTINGS!E29)</f>
        <v>Version Control Feature</v>
      </c>
      <c r="I38" s="49" t="str">
        <f>IF(REFERENCES_SETTINGS!F29="","",HYPERLINK(REFERENCES_SETTINGS!F29, "More Info"))</f>
        <v>More Info</v>
      </c>
    </row>
    <row r="39" spans="2:9" x14ac:dyDescent="0.25">
      <c r="B39" s="14">
        <f t="shared" si="0"/>
        <v>0</v>
      </c>
      <c r="C39" s="21" t="str">
        <f>REFERENCES_SETTINGS!C30</f>
        <v>Component - Meetings Manager</v>
      </c>
      <c r="E39" s="47">
        <f>REFERENCES_SETTINGS!$D30</f>
        <v>0</v>
      </c>
      <c r="F39" s="48"/>
      <c r="G39" s="14" t="str">
        <f>REFERENCES_SETTINGS!B30</f>
        <v>Addon</v>
      </c>
      <c r="H39" s="39" t="str">
        <f>IF(REFERENCES_SETTINGS!E30="","",REFERENCES_SETTINGS!E30)</f>
        <v>Meetings Manager Component</v>
      </c>
      <c r="I39" s="49" t="str">
        <f>IF(REFERENCES_SETTINGS!F30="","",HYPERLINK(REFERENCES_SETTINGS!F30, "More Info"))</f>
        <v>More Info</v>
      </c>
    </row>
    <row r="40" spans="2:9" x14ac:dyDescent="0.25">
      <c r="B40" s="14">
        <f t="shared" si="0"/>
        <v>0</v>
      </c>
      <c r="C40" s="21" t="str">
        <f>REFERENCES_SETTINGS!C31</f>
        <v>Feature - Active Directory</v>
      </c>
      <c r="E40" s="47">
        <f>REFERENCES_SETTINGS!$D31</f>
        <v>0</v>
      </c>
      <c r="F40" s="48"/>
      <c r="G40" s="14" t="str">
        <f>REFERENCES_SETTINGS!B31</f>
        <v>Addon</v>
      </c>
      <c r="H40" s="39" t="str">
        <f>IF(REFERENCES_SETTINGS!E31="","",REFERENCES_SETTINGS!E31)</f>
        <v>Active Directory Feature</v>
      </c>
      <c r="I40" s="49" t="str">
        <f>IF(REFERENCES_SETTINGS!F31="","",HYPERLINK(REFERENCES_SETTINGS!F31, "More Info"))</f>
        <v>More Info</v>
      </c>
    </row>
    <row r="41" spans="2:9" ht="27" x14ac:dyDescent="0.25">
      <c r="B41" s="14">
        <f t="shared" si="0"/>
        <v>0</v>
      </c>
      <c r="C41" s="21" t="str">
        <f>REFERENCES_SETTINGS!C32</f>
        <v>Feature - Advanced Mega Menu</v>
      </c>
      <c r="E41" s="47">
        <f>REFERENCES_SETTINGS!$D32</f>
        <v>0</v>
      </c>
      <c r="F41" s="48"/>
      <c r="G41" s="14" t="str">
        <f>REFERENCES_SETTINGS!B32</f>
        <v>Addon</v>
      </c>
      <c r="H41" s="39" t="str">
        <f>IF(REFERENCES_SETTINGS!E32="","",REFERENCES_SETTINGS!E32)</f>
        <v>Advanced Mega Menu Feature allows advanced configurations and use of widgets within the menu.</v>
      </c>
      <c r="I41" s="49" t="str">
        <f>IF(REFERENCES_SETTINGS!F32="","",HYPERLINK(REFERENCES_SETTINGS!F32, "More Info"))</f>
        <v>More Info</v>
      </c>
    </row>
    <row r="42" spans="2:9" ht="27" x14ac:dyDescent="0.25">
      <c r="B42" s="14">
        <f t="shared" si="0"/>
        <v>0</v>
      </c>
      <c r="C42" s="21" t="str">
        <f>REFERENCES_SETTINGS!C33</f>
        <v>Feature - Approval Cycle</v>
      </c>
      <c r="E42" s="47">
        <f>REFERENCES_SETTINGS!$D33</f>
        <v>0</v>
      </c>
      <c r="F42" s="48"/>
      <c r="G42" s="14" t="str">
        <f>REFERENCES_SETTINGS!B33</f>
        <v>Addon</v>
      </c>
      <c r="H42" s="39" t="str">
        <f>IF(REFERENCES_SETTINGS!E33="","",REFERENCES_SETTINGS!E33)</f>
        <v>Approval Cycle Feature allows configurations for the site's content management workflows.</v>
      </c>
      <c r="I42" s="49" t="str">
        <f>IF(REFERENCES_SETTINGS!F33="","",HYPERLINK(REFERENCES_SETTINGS!F33, "More Info"))</f>
        <v>More Info</v>
      </c>
    </row>
    <row r="43" spans="2:9" ht="27" x14ac:dyDescent="0.25">
      <c r="B43" s="14">
        <f t="shared" si="0"/>
        <v>0</v>
      </c>
      <c r="C43" s="21" t="str">
        <f>REFERENCES_SETTINGS!C34</f>
        <v>Feature - SMS Messages</v>
      </c>
      <c r="E43" s="47">
        <f>REFERENCES_SETTINGS!$D34</f>
        <v>0</v>
      </c>
      <c r="F43" s="48"/>
      <c r="G43" s="14" t="str">
        <f>REFERENCES_SETTINGS!B34</f>
        <v>Addon</v>
      </c>
      <c r="H43" s="39" t="str">
        <f>IF(REFERENCES_SETTINGS!E34="","",REFERENCES_SETTINGS!E34)</f>
        <v xml:space="preserve">SMS Messages Feature allows sending notifications via SMS, aside from Email. </v>
      </c>
      <c r="I43" s="49" t="str">
        <f>IF(REFERENCES_SETTINGS!F34="","",HYPERLINK(REFERENCES_SETTINGS!F34, "More Info"))</f>
        <v>More Info</v>
      </c>
    </row>
    <row r="44" spans="2:9" ht="40.5" x14ac:dyDescent="0.25">
      <c r="B44" s="14">
        <f t="shared" si="0"/>
        <v>0</v>
      </c>
      <c r="C44" s="21" t="str">
        <f>REFERENCES_SETTINGS!C35</f>
        <v>Feature - SSL</v>
      </c>
      <c r="E44" s="47">
        <f>REFERENCES_SETTINGS!$D35</f>
        <v>0</v>
      </c>
      <c r="F44" s="48"/>
      <c r="G44" s="14" t="str">
        <f>REFERENCES_SETTINGS!B35</f>
        <v>Addon</v>
      </c>
      <c r="H44" s="39" t="str">
        <f>IF(REFERENCES_SETTINGS!E35="","",REFERENCES_SETTINGS!E35)</f>
        <v>SSL Feature allows a more secured way of transporting data from the server to the client's browser and vice versa.</v>
      </c>
      <c r="I44" s="49" t="str">
        <f>IF(REFERENCES_SETTINGS!F35="","",HYPERLINK(REFERENCES_SETTINGS!F35, "More Info"))</f>
        <v>More Info</v>
      </c>
    </row>
    <row r="45" spans="2:9" ht="27" x14ac:dyDescent="0.25">
      <c r="B45" s="14">
        <f t="shared" si="0"/>
        <v>0</v>
      </c>
      <c r="C45" s="21" t="str">
        <f>REFERENCES_SETTINGS!C36</f>
        <v>Component - Online Payments</v>
      </c>
      <c r="E45" s="47">
        <f>REFERENCES_SETTINGS!$D36</f>
        <v>0</v>
      </c>
      <c r="F45" s="48"/>
      <c r="G45" s="14" t="str">
        <f>REFERENCES_SETTINGS!B36</f>
        <v>Extras</v>
      </c>
      <c r="H45" s="39" t="str">
        <f>IF(REFERENCES_SETTINGS!E36="","",REFERENCES_SETTINGS!E36)</f>
        <v>Online Payments Component requires SSL Feature enabled and purchase of SSL Certificate.</v>
      </c>
      <c r="I45" s="49" t="str">
        <f>IF(REFERENCES_SETTINGS!F36="","",HYPERLINK(REFERENCES_SETTINGS!F36, "More Info"))</f>
        <v>More Info</v>
      </c>
    </row>
    <row r="46" spans="2:9" ht="27" x14ac:dyDescent="0.25">
      <c r="B46" s="14">
        <f t="shared" si="0"/>
        <v>0</v>
      </c>
      <c r="C46" s="21" t="str">
        <f>REFERENCES_SETTINGS!C37</f>
        <v>Feature - Business Directory Submission</v>
      </c>
      <c r="E46" s="47">
        <f>REFERENCES_SETTINGS!$D37</f>
        <v>0</v>
      </c>
      <c r="F46" s="48"/>
      <c r="G46" s="14" t="str">
        <f>REFERENCES_SETTINGS!B37</f>
        <v>Extras</v>
      </c>
      <c r="H46" s="39" t="str">
        <f>IF(REFERENCES_SETTINGS!E37="","",REFERENCES_SETTINGS!E37)</f>
        <v>Business Directory Submission Feature requires Business Directory Component to be enabled.</v>
      </c>
      <c r="I46" s="49" t="str">
        <f>IF(REFERENCES_SETTINGS!F37="","",HYPERLINK(REFERENCES_SETTINGS!F37, "More Info"))</f>
        <v>More Info</v>
      </c>
    </row>
    <row r="47" spans="2:9" ht="27" x14ac:dyDescent="0.25">
      <c r="B47" s="14">
        <f t="shared" si="0"/>
        <v>0</v>
      </c>
      <c r="C47" s="21" t="str">
        <f>REFERENCES_SETTINGS!C38</f>
        <v>Feature - Calendar Submission</v>
      </c>
      <c r="E47" s="47">
        <f>REFERENCES_SETTINGS!$D38</f>
        <v>0</v>
      </c>
      <c r="F47" s="48"/>
      <c r="G47" s="14" t="str">
        <f>REFERENCES_SETTINGS!B38</f>
        <v>Extras</v>
      </c>
      <c r="H47" s="39" t="str">
        <f>IF(REFERENCES_SETTINGS!E38="","",REFERENCES_SETTINGS!E38)</f>
        <v>Calendar Submission Feature requires Calendar Component to be enabled.</v>
      </c>
      <c r="I47" s="49" t="str">
        <f>IF(REFERENCES_SETTINGS!F38="","",HYPERLINK(REFERENCES_SETTINGS!F38, "More Info"))</f>
        <v>More Info</v>
      </c>
    </row>
    <row r="48" spans="2:9" ht="54" x14ac:dyDescent="0.25">
      <c r="B48" s="14">
        <f t="shared" si="0"/>
        <v>0</v>
      </c>
      <c r="C48" s="21" t="str">
        <f>REFERENCES_SETTINGS!C39</f>
        <v>Feature - Content Sharing</v>
      </c>
      <c r="E48" s="47">
        <f>REFERENCES_SETTINGS!$D39</f>
        <v>0</v>
      </c>
      <c r="F48" s="48"/>
      <c r="G48" s="14" t="str">
        <f>REFERENCES_SETTINGS!B39</f>
        <v>Extras</v>
      </c>
      <c r="H48" s="39" t="str">
        <f>IF(REFERENCES_SETTINGS!E39="","",REFERENCES_SETTINGS!E39)</f>
        <v>Content Sharing Feature allows sharing of certain component data to a different CMS instance (usually used for sharing data between Intranet(Private) &amp; Internet(Public) Sites.</v>
      </c>
      <c r="I48" s="49" t="str">
        <f>IF(REFERENCES_SETTINGS!F39="","",HYPERLINK(REFERENCES_SETTINGS!F39, "More Info"))</f>
        <v>More Info</v>
      </c>
    </row>
    <row r="49" spans="2:9" ht="40.5" x14ac:dyDescent="0.25">
      <c r="B49" s="14">
        <f t="shared" si="0"/>
        <v>0</v>
      </c>
      <c r="C49" s="21" t="str">
        <f>REFERENCES_SETTINGS!C40</f>
        <v>Feature - Enable Javascript In Editor</v>
      </c>
      <c r="E49" s="47">
        <f>REFERENCES_SETTINGS!$D40</f>
        <v>0</v>
      </c>
      <c r="F49" s="48"/>
      <c r="G49" s="14" t="str">
        <f>REFERENCES_SETTINGS!B40</f>
        <v>Extras</v>
      </c>
      <c r="H49" s="39" t="str">
        <f>IF(REFERENCES_SETTINGS!E40="","",REFERENCES_SETTINGS!E40)</f>
        <v>Enable Javascript In Editor feature allows CMS backend users to insert/use/paste Javascript codes into any RAD Editor.</v>
      </c>
      <c r="I49" s="49" t="str">
        <f>IF(REFERENCES_SETTINGS!F40="","",HYPERLINK(REFERENCES_SETTINGS!F40, "More Info"))</f>
        <v>More Info</v>
      </c>
    </row>
    <row r="50" spans="2:9" x14ac:dyDescent="0.25">
      <c r="B50" s="14">
        <f t="shared" si="0"/>
        <v>0</v>
      </c>
      <c r="C50" s="21" t="str">
        <f>REFERENCES_SETTINGS!C41</f>
        <v>Feature - eNotification Campaign</v>
      </c>
      <c r="E50" s="47">
        <f>REFERENCES_SETTINGS!$D41</f>
        <v>0</v>
      </c>
      <c r="F50" s="48"/>
      <c r="G50" s="14" t="str">
        <f>REFERENCES_SETTINGS!B41</f>
        <v>Extras</v>
      </c>
      <c r="H50" s="39" t="str">
        <f>IF(REFERENCES_SETTINGS!E41="","",REFERENCES_SETTINGS!E41)</f>
        <v>eNotification Campaign Feature.</v>
      </c>
      <c r="I50" s="49" t="str">
        <f>IF(REFERENCES_SETTINGS!F41="","",HYPERLINK(REFERENCES_SETTINGS!F41, "More Info"))</f>
        <v>More Info</v>
      </c>
    </row>
    <row r="51" spans="2:9" ht="27" x14ac:dyDescent="0.25">
      <c r="B51" s="14">
        <f t="shared" si="0"/>
        <v>0</v>
      </c>
      <c r="C51" s="21" t="str">
        <f>REFERENCES_SETTINGS!C42</f>
        <v>Feature - Facility Reservation</v>
      </c>
      <c r="E51" s="47">
        <f>REFERENCES_SETTINGS!$D42</f>
        <v>0</v>
      </c>
      <c r="F51" s="48"/>
      <c r="G51" s="14" t="str">
        <f>REFERENCES_SETTINGS!B42</f>
        <v>Extras</v>
      </c>
      <c r="H51" s="39" t="str">
        <f>IF(REFERENCES_SETTINGS!E42="","",REFERENCES_SETTINGS!E42)</f>
        <v>Facility Reservation Feature allows reservation of facility directory items.</v>
      </c>
      <c r="I51" s="49" t="str">
        <f>IF(REFERENCES_SETTINGS!F42="","",HYPERLINK(REFERENCES_SETTINGS!F42, "More Info"))</f>
        <v>More Info</v>
      </c>
    </row>
    <row r="52" spans="2:9" ht="27" x14ac:dyDescent="0.25">
      <c r="B52" s="14">
        <f t="shared" si="0"/>
        <v>0</v>
      </c>
      <c r="C52" s="21" t="str">
        <f>REFERENCES_SETTINGS!C43</f>
        <v>Feature - Google Tag Manager</v>
      </c>
      <c r="E52" s="47">
        <f>REFERENCES_SETTINGS!$D43</f>
        <v>0</v>
      </c>
      <c r="F52" s="48"/>
      <c r="G52" s="14" t="str">
        <f>REFERENCES_SETTINGS!B43</f>
        <v>Extras</v>
      </c>
      <c r="H52" s="39" t="str">
        <f>IF(REFERENCES_SETTINGS!E43="","",REFERENCES_SETTINGS!E43)</f>
        <v>Google Tag Manager Feature requires Google Tag Component ag be enabled.</v>
      </c>
      <c r="I52" s="49" t="str">
        <f>IF(REFERENCES_SETTINGS!F43="","",HYPERLINK(REFERENCES_SETTINGS!F43, "More Info"))</f>
        <v>More Info</v>
      </c>
    </row>
    <row r="53" spans="2:9" ht="27" x14ac:dyDescent="0.25">
      <c r="B53" s="14">
        <f t="shared" si="0"/>
        <v>0</v>
      </c>
      <c r="C53" s="21" t="str">
        <f>REFERENCES_SETTINGS!C44</f>
        <v>Feature - iFrame</v>
      </c>
      <c r="E53" s="47">
        <f>REFERENCES_SETTINGS!$D44</f>
        <v>0</v>
      </c>
      <c r="F53" s="48"/>
      <c r="G53" s="14" t="str">
        <f>REFERENCES_SETTINGS!B44</f>
        <v>Extras</v>
      </c>
      <c r="H53" s="39" t="str">
        <f>IF(REFERENCES_SETTINGS!E44="","",REFERENCES_SETTINGS!E44)</f>
        <v>iFrame Feature alllows external sites to iframe public-viewable pages of the site.</v>
      </c>
      <c r="I53" s="49" t="str">
        <f>IF(REFERENCES_SETTINGS!F44="","",HYPERLINK(REFERENCES_SETTINGS!F44, "More Info"))</f>
        <v>More Info</v>
      </c>
    </row>
    <row r="54" spans="2:9" ht="40.5" x14ac:dyDescent="0.25">
      <c r="B54" s="14">
        <f t="shared" si="0"/>
        <v>0</v>
      </c>
      <c r="C54" s="21" t="str">
        <f>REFERENCES_SETTINGS!C45</f>
        <v>Feature - Job Application</v>
      </c>
      <c r="E54" s="47">
        <f>REFERENCES_SETTINGS!$D45</f>
        <v>0</v>
      </c>
      <c r="F54" s="48"/>
      <c r="G54" s="14" t="str">
        <f>REFERENCES_SETTINGS!B45</f>
        <v>Extras</v>
      </c>
      <c r="H54" s="39" t="str">
        <f>IF(REFERENCES_SETTINGS!E45="","",REFERENCES_SETTINGS!E45)</f>
        <v>Job Application Feature allows submission/application of job posting items. Requires Job Postings Component to be enabled.</v>
      </c>
      <c r="I54" s="49" t="str">
        <f>IF(REFERENCES_SETTINGS!F45="","",HYPERLINK(REFERENCES_SETTINGS!F45, "More Info"))</f>
        <v>More Info</v>
      </c>
    </row>
    <row r="55" spans="2:9" x14ac:dyDescent="0.25">
      <c r="B55" s="14">
        <f t="shared" si="0"/>
        <v>0</v>
      </c>
      <c r="C55" s="21" t="str">
        <f>REFERENCES_SETTINGS!C46</f>
        <v>Feature - Tag Management</v>
      </c>
      <c r="E55" s="47">
        <f>REFERENCES_SETTINGS!$D46</f>
        <v>0</v>
      </c>
      <c r="F55" s="48"/>
      <c r="G55" s="14" t="str">
        <f>REFERENCES_SETTINGS!B46</f>
        <v>Extras</v>
      </c>
      <c r="H55" s="39" t="str">
        <f>IF(REFERENCES_SETTINGS!E46="","",REFERENCES_SETTINGS!E46)</f>
        <v>Tag Management Feature</v>
      </c>
      <c r="I55" s="49" t="str">
        <f>IF(REFERENCES_SETTINGS!F46="","",HYPERLINK(REFERENCES_SETTINGS!F46, "More Info"))</f>
        <v>More Info</v>
      </c>
    </row>
    <row r="56" spans="2:9" x14ac:dyDescent="0.25">
      <c r="B56" s="14">
        <f t="shared" si="0"/>
        <v>0</v>
      </c>
      <c r="C56" s="21" t="str">
        <f>REFERENCES_SETTINGS!C47</f>
        <v>Feature - Topic</v>
      </c>
      <c r="E56" s="47">
        <f>REFERENCES_SETTINGS!$D47</f>
        <v>0</v>
      </c>
      <c r="F56" s="48"/>
      <c r="G56" s="14" t="str">
        <f>REFERENCES_SETTINGS!B47</f>
        <v>Extras</v>
      </c>
      <c r="H56" s="39" t="str">
        <f>IF(REFERENCES_SETTINGS!E47="","",REFERENCES_SETTINGS!E47)</f>
        <v>Topic Feature</v>
      </c>
      <c r="I56" s="49" t="str">
        <f>IF(REFERENCES_SETTINGS!F47="","",HYPERLINK(REFERENCES_SETTINGS!F47, "More Info"))</f>
        <v>More Info</v>
      </c>
    </row>
    <row r="57" spans="2:9" ht="27" x14ac:dyDescent="0.25">
      <c r="B57" s="14">
        <f t="shared" si="0"/>
        <v>0</v>
      </c>
      <c r="C57" s="21" t="str">
        <f>REFERENCES_SETTINGS!C48</f>
        <v>Feature - Two Factor Authentication</v>
      </c>
      <c r="E57" s="47">
        <f>REFERENCES_SETTINGS!$D48</f>
        <v>0</v>
      </c>
      <c r="F57" s="48"/>
      <c r="G57" s="14" t="str">
        <f>REFERENCES_SETTINGS!B48</f>
        <v>Extras</v>
      </c>
      <c r="H57" s="39" t="str">
        <f>IF(REFERENCES_SETTINGS!E48="","",REFERENCES_SETTINGS!E48)</f>
        <v>Two Factor Authentication Feature requires Two Factor Component he be enabled.</v>
      </c>
      <c r="I57" s="49" t="str">
        <f>IF(REFERENCES_SETTINGS!F48="","",HYPERLINK(REFERENCES_SETTINGS!F48, "More Info"))</f>
        <v>More Info</v>
      </c>
    </row>
    <row r="58" spans="2:9" x14ac:dyDescent="0.25">
      <c r="F58" s="50"/>
      <c r="G58" s="50"/>
    </row>
  </sheetData>
  <mergeCells count="6">
    <mergeCell ref="E8:F8"/>
    <mergeCell ref="E3:F3"/>
    <mergeCell ref="E4:F4"/>
    <mergeCell ref="E5:F5"/>
    <mergeCell ref="E6:F6"/>
    <mergeCell ref="E7:F7"/>
  </mergeCells>
  <conditionalFormatting sqref="E11:E57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C11:C57">
    <cfRule type="expression" dxfId="136" priority="6">
      <formula>$B11=0</formula>
    </cfRule>
    <cfRule type="expression" dxfId="135" priority="7">
      <formula>$B11&gt;0</formula>
    </cfRule>
  </conditionalFormatting>
  <dataValidations count="7">
    <dataValidation type="list" allowBlank="1" showInputMessage="1" showErrorMessage="1" sqref="E5">
      <formula1>INDIRECT($D$5)</formula1>
    </dataValidation>
    <dataValidation type="list" allowBlank="1" showInputMessage="1" showErrorMessage="1" sqref="E6:F6">
      <formula1>INDIRECT($D$6)</formula1>
    </dataValidation>
    <dataValidation type="whole" allowBlank="1" showInputMessage="1" showErrorMessage="1" errorTitle="Enable/Disable" error="0 - Disabled_x000a_1 - Enabled_x000a_" promptTitle="Enable/Disable" prompt="0 - Disabled_x000a_1 - Enabled_x000a_" sqref="F11:F57">
      <formula1>0</formula1>
      <formula2>1</formula2>
    </dataValidation>
    <dataValidation type="textLength" allowBlank="1" showInputMessage="1" showErrorMessage="1" sqref="E7:F7">
      <formula1>5</formula1>
      <formula2>10</formula2>
    </dataValidation>
    <dataValidation allowBlank="1" sqref="G11:G57"/>
    <dataValidation type="list" allowBlank="1" showInputMessage="1" showErrorMessage="1" promptTitle="REQUIRED" prompt="The license and hosting paid by this client for this CMS instance._x000a__x000a_If empty or not specified, we will use a default value of &quot;visionLive - Vision Hosts&quot;" sqref="E3:F3">
      <formula1>INDIRECT("tblLicenseTypes[LicenseTypesNames]")</formula1>
    </dataValidation>
    <dataValidation type="list" allowBlank="1" showInputMessage="1" showErrorMessage="1" promptTitle="REQUIRED" prompt="The country where this client is located. _x000a__x000a_If empty or not specified, we will use a default value of &quot;US&quot;." sqref="E4:F4">
      <formula1>Countries</formula1>
    </dataValidation>
  </dataValidations>
  <hyperlinks>
    <hyperlink ref="B1" location="SUMMARY!A1" display="Summary"/>
  </hyperlinks>
  <pageMargins left="0.7" right="0.7" top="0.75" bottom="0.75" header="0.3" footer="0.3"/>
  <pageSetup orientation="portrait" r:id="rId1"/>
  <ignoredErrors>
    <ignoredError sqref="D5:D6" evalError="1"/>
    <ignoredError sqref="E7" numberStoredAsText="1"/>
  </ignoredErrors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38E2A005-A84F-4227-8DE5-298C8B4B89A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NoIcons" iconId="0"/>
              <x14:cfIcon iconSet="3Symbols2" iconId="0"/>
              <x14:cfIcon iconSet="3Symbols2" iconId="2"/>
            </x14:iconSet>
          </x14:cfRule>
          <xm:sqref>E11:E57</xm:sqref>
        </x14:conditionalFormatting>
        <x14:conditionalFormatting xmlns:xm="http://schemas.microsoft.com/office/excel/2006/main">
          <x14:cfRule type="iconSet" priority="8" id="{97A5877E-8A38-4110-ADAF-FBF0A33463E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NoIcons" iconId="0"/>
              <x14:cfIcon iconSet="3Symbols2" iconId="0"/>
              <x14:cfIcon iconSet="3Symbols2" iconId="2"/>
            </x14:iconSet>
          </x14:cfRule>
          <xm:sqref>F11:G58</xm:sqref>
        </x14:conditionalFormatting>
        <x14:conditionalFormatting xmlns:xm="http://schemas.microsoft.com/office/excel/2006/main">
          <x14:cfRule type="iconSet" priority="5" id="{DF2DF632-20D9-4AD7-8E8B-818EF14C19D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NoIcons" iconId="0"/>
              <x14:cfIcon iconSet="3Symbols2" iconId="0"/>
              <x14:cfIcon iconSet="3Symbols2" iconId="2"/>
            </x14:iconSet>
          </x14:cfRule>
          <xm:sqref>B11:B57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6"/>
  <sheetViews>
    <sheetView showGridLines="0" tabSelected="1" topLeftCell="A25" workbookViewId="0">
      <selection activeCell="E38" sqref="E38"/>
    </sheetView>
  </sheetViews>
  <sheetFormatPr defaultColWidth="9" defaultRowHeight="13.5" x14ac:dyDescent="0.25"/>
  <cols>
    <col min="1" max="2" width="3.625" style="21" customWidth="1"/>
    <col min="3" max="3" width="30.625" style="23" customWidth="1"/>
    <col min="4" max="4" width="40.625" style="22" customWidth="1"/>
    <col min="5" max="5" width="50.625" style="23" customWidth="1"/>
    <col min="6" max="6" width="50.625" style="24" customWidth="1"/>
    <col min="7" max="7" width="4.875" style="21" customWidth="1"/>
    <col min="8" max="16384" width="9" style="21"/>
  </cols>
  <sheetData>
    <row r="1" spans="2:6" x14ac:dyDescent="0.25">
      <c r="B1" s="20" t="s">
        <v>416</v>
      </c>
      <c r="C1" s="21"/>
    </row>
    <row r="2" spans="2:6" x14ac:dyDescent="0.25">
      <c r="B2" s="20" t="s">
        <v>417</v>
      </c>
      <c r="C2" s="21"/>
    </row>
    <row r="3" spans="2:6" x14ac:dyDescent="0.25">
      <c r="F3" s="25"/>
    </row>
    <row r="4" spans="2:6" x14ac:dyDescent="0.25">
      <c r="B4" s="26" t="str">
        <f>SUMMARY!D3</f>
        <v>City</v>
      </c>
      <c r="C4" s="27"/>
      <c r="D4" s="27"/>
      <c r="E4" s="22" t="s">
        <v>480</v>
      </c>
      <c r="F4" s="25" t="s">
        <v>136</v>
      </c>
    </row>
    <row r="5" spans="2:6" x14ac:dyDescent="0.25">
      <c r="B5" s="28" t="s">
        <v>406</v>
      </c>
      <c r="C5" s="29" t="s">
        <v>407</v>
      </c>
      <c r="D5" s="30"/>
      <c r="E5" s="31"/>
      <c r="F5" s="32"/>
    </row>
    <row r="6" spans="2:6" x14ac:dyDescent="0.25">
      <c r="B6" s="28" t="s">
        <v>406</v>
      </c>
      <c r="C6" s="29" t="s">
        <v>118</v>
      </c>
      <c r="D6" s="30"/>
      <c r="E6" s="31"/>
      <c r="F6" s="32"/>
    </row>
    <row r="7" spans="2:6" x14ac:dyDescent="0.25">
      <c r="B7" s="33"/>
      <c r="C7" s="29" t="s">
        <v>410</v>
      </c>
      <c r="D7" s="34"/>
      <c r="E7" s="31"/>
      <c r="F7" s="32"/>
    </row>
    <row r="8" spans="2:6" x14ac:dyDescent="0.25">
      <c r="B8" s="33"/>
      <c r="C8" s="29" t="s">
        <v>468</v>
      </c>
      <c r="D8" s="30"/>
      <c r="E8" s="31"/>
      <c r="F8" s="32"/>
    </row>
    <row r="9" spans="2:6" x14ac:dyDescent="0.25">
      <c r="B9" s="33"/>
      <c r="C9" s="29" t="s">
        <v>409</v>
      </c>
      <c r="D9" s="30"/>
      <c r="E9" s="31"/>
      <c r="F9" s="32"/>
    </row>
    <row r="10" spans="2:6" x14ac:dyDescent="0.25">
      <c r="B10" s="33"/>
      <c r="C10" s="29" t="s">
        <v>445</v>
      </c>
      <c r="D10" s="30"/>
      <c r="E10" s="31"/>
      <c r="F10" s="32"/>
    </row>
    <row r="11" spans="2:6" x14ac:dyDescent="0.25">
      <c r="B11" s="33"/>
      <c r="C11" s="29" t="s">
        <v>475</v>
      </c>
      <c r="D11" s="30"/>
      <c r="E11" s="31"/>
      <c r="F11" s="32"/>
    </row>
    <row r="12" spans="2:6" x14ac:dyDescent="0.25">
      <c r="B12" s="33"/>
      <c r="C12" s="29" t="s">
        <v>404</v>
      </c>
      <c r="D12" s="34"/>
      <c r="E12" s="31"/>
      <c r="F12" s="32"/>
    </row>
    <row r="13" spans="2:6" x14ac:dyDescent="0.25">
      <c r="B13" s="33"/>
      <c r="C13" s="29" t="s">
        <v>405</v>
      </c>
      <c r="D13" s="34"/>
      <c r="E13" s="31"/>
      <c r="F13" s="32"/>
    </row>
    <row r="14" spans="2:6" x14ac:dyDescent="0.25">
      <c r="B14" s="33"/>
      <c r="C14" s="29" t="s">
        <v>408</v>
      </c>
      <c r="D14" s="34"/>
      <c r="E14" s="31"/>
      <c r="F14" s="32"/>
    </row>
    <row r="15" spans="2:6" x14ac:dyDescent="0.25">
      <c r="B15" s="33"/>
      <c r="C15" s="35" t="s">
        <v>120</v>
      </c>
      <c r="D15" s="30"/>
      <c r="E15" s="31"/>
      <c r="F15" s="32"/>
    </row>
    <row r="17" spans="2:6" x14ac:dyDescent="0.25">
      <c r="B17" s="36" t="s">
        <v>131</v>
      </c>
    </row>
    <row r="18" spans="2:6" x14ac:dyDescent="0.25">
      <c r="B18" s="36"/>
      <c r="C18" s="37" t="s">
        <v>186</v>
      </c>
      <c r="D18" s="38" t="s">
        <v>193</v>
      </c>
      <c r="E18" s="31"/>
      <c r="F18" s="39" t="str">
        <f t="shared" ref="F18:F27" ca="1" si="0">IFERROR(IF(VLOOKUP($D18, INDIRECT(CONCATENATE("tbl", SUBSTITUTE($C18, " ", ""))),2,FALSE)="","", VLOOKUP($D18, INDIRECT(CONCATENATE("tbl", SUBSTITUTE($C18, " ", ""))),2,FALSE)),"")</f>
        <v>The header section scrolls with the content.</v>
      </c>
    </row>
    <row r="19" spans="2:6" x14ac:dyDescent="0.25">
      <c r="C19" s="37" t="s">
        <v>305</v>
      </c>
      <c r="D19" s="38" t="s">
        <v>130</v>
      </c>
      <c r="E19" s="31"/>
      <c r="F19" s="39" t="str">
        <f t="shared" ca="1" si="0"/>
        <v/>
      </c>
    </row>
    <row r="20" spans="2:6" x14ac:dyDescent="0.25">
      <c r="C20" s="37" t="s">
        <v>308</v>
      </c>
      <c r="D20" s="38" t="s">
        <v>312</v>
      </c>
      <c r="E20" s="31"/>
      <c r="F20" s="39" t="str">
        <f t="shared" ca="1" si="0"/>
        <v/>
      </c>
    </row>
    <row r="21" spans="2:6" x14ac:dyDescent="0.25">
      <c r="C21" s="37" t="s">
        <v>306</v>
      </c>
      <c r="D21" s="38" t="s">
        <v>315</v>
      </c>
      <c r="E21" s="31"/>
      <c r="F21" s="39" t="str">
        <f t="shared" ca="1" si="0"/>
        <v/>
      </c>
    </row>
    <row r="22" spans="2:6" x14ac:dyDescent="0.25">
      <c r="C22" s="37" t="s">
        <v>54</v>
      </c>
      <c r="D22" s="38" t="s">
        <v>320</v>
      </c>
      <c r="E22" s="31"/>
      <c r="F22" s="39" t="str">
        <f t="shared" ca="1" si="0"/>
        <v/>
      </c>
    </row>
    <row r="23" spans="2:6" ht="27" x14ac:dyDescent="0.25">
      <c r="C23" s="37" t="s">
        <v>306</v>
      </c>
      <c r="D23" s="38" t="s">
        <v>317</v>
      </c>
      <c r="E23" s="31"/>
      <c r="F23" s="39" t="str">
        <f t="shared" ca="1" si="0"/>
        <v>Under 1200px resolution, icons may be moved to the header/footer.</v>
      </c>
    </row>
    <row r="24" spans="2:6" x14ac:dyDescent="0.25">
      <c r="C24" s="37" t="s">
        <v>309</v>
      </c>
      <c r="D24" s="38" t="s">
        <v>124</v>
      </c>
      <c r="E24" s="31"/>
      <c r="F24" s="39" t="str">
        <f t="shared" ca="1" si="0"/>
        <v/>
      </c>
    </row>
    <row r="25" spans="2:6" x14ac:dyDescent="0.25">
      <c r="C25" s="37" t="s">
        <v>307</v>
      </c>
      <c r="D25" s="38" t="s">
        <v>323</v>
      </c>
      <c r="E25" s="31"/>
      <c r="F25" s="39" t="str">
        <f t="shared" ca="1" si="0"/>
        <v/>
      </c>
    </row>
    <row r="26" spans="2:6" x14ac:dyDescent="0.25">
      <c r="C26" s="37"/>
      <c r="D26" s="38"/>
      <c r="E26" s="31"/>
      <c r="F26" s="39" t="str">
        <f t="shared" ca="1" si="0"/>
        <v/>
      </c>
    </row>
    <row r="27" spans="2:6" x14ac:dyDescent="0.25">
      <c r="C27" s="37"/>
      <c r="D27" s="38"/>
      <c r="E27" s="31"/>
      <c r="F27" s="39" t="str">
        <f t="shared" ca="1" si="0"/>
        <v/>
      </c>
    </row>
    <row r="28" spans="2:6" x14ac:dyDescent="0.25">
      <c r="F28" s="40"/>
    </row>
    <row r="29" spans="2:6" x14ac:dyDescent="0.25">
      <c r="B29" s="36" t="s">
        <v>129</v>
      </c>
      <c r="F29" s="40"/>
    </row>
    <row r="30" spans="2:6" ht="27" x14ac:dyDescent="0.25">
      <c r="B30" s="36"/>
      <c r="C30" s="37" t="s">
        <v>301</v>
      </c>
      <c r="D30" s="38" t="s">
        <v>333</v>
      </c>
      <c r="E30" s="31"/>
      <c r="F30" s="39" t="str">
        <f ca="1">IFERROR(IF(VLOOKUP($D30, INDIRECT(CONCATENATE("tbl", SUBSTITUTE($C30, " ", ""))),2,FALSE)="","", VLOOKUP($D30, INDIRECT(CONCATENATE("tbl", SUBSTITUTE($C30, " ", ""))),2,FALSE)),"")</f>
        <v>Collage with text overlay (title+description) and (prev/next &amp; slide selector) controls</v>
      </c>
    </row>
    <row r="31" spans="2:6" ht="40.5" x14ac:dyDescent="0.25">
      <c r="B31" s="36"/>
      <c r="C31" s="37" t="s">
        <v>302</v>
      </c>
      <c r="D31" s="38" t="s">
        <v>345</v>
      </c>
      <c r="E31" s="31" t="s">
        <v>450</v>
      </c>
      <c r="F31" s="39" t="str">
        <f ca="1">IFERROR(IF(VLOOKUP($D31, INDIRECT(CONCATENATE("tbl", SUBSTITUTE($C31, " ", ""))),2,FALSE)="","", VLOOKUP($D31, INDIRECT(CONCATENATE("tbl", SUBSTITUTE($C31, " ", ""))),2,FALSE)),"")</f>
        <v xml:space="preserve">Display only a maximum number of buttons, hide excess
Left-aligned
</v>
      </c>
    </row>
    <row r="32" spans="2:6" x14ac:dyDescent="0.25">
      <c r="C32" s="37" t="s">
        <v>187</v>
      </c>
      <c r="D32" s="38" t="s">
        <v>194</v>
      </c>
      <c r="E32" s="31" t="s">
        <v>451</v>
      </c>
      <c r="F32" s="39" t="str">
        <f t="shared" ref="F32:F39" ca="1" si="1">IFERROR(IF(VLOOKUP($D32, INDIRECT(CONCATENATE("tbl", SUBSTITUTE($C32, " ", ""))),2,FALSE)="","", VLOOKUP($D32, INDIRECT(CONCATENATE("tbl", SUBSTITUTE($C32, " ", ""))),2,FALSE)),"")</f>
        <v>Traditional layout</v>
      </c>
    </row>
    <row r="33" spans="2:6" ht="81" x14ac:dyDescent="0.25">
      <c r="C33" s="37" t="s">
        <v>303</v>
      </c>
      <c r="D33" s="38" t="s">
        <v>339</v>
      </c>
      <c r="E33" s="31" t="s">
        <v>461</v>
      </c>
      <c r="F33" s="39" t="str">
        <f t="shared" ca="1" si="1"/>
        <v>Cat/Dept Constraint settings should be visible
"Show in Homepage" setting should be visible
"Pin to Top" setting should be visible
Thumbnail, Title, &amp; Description are clickable
Forced Image Thumbnail Dimensions
Use Default Thumbnail if not specified</v>
      </c>
    </row>
    <row r="34" spans="2:6" x14ac:dyDescent="0.25">
      <c r="C34" s="37" t="s">
        <v>52</v>
      </c>
      <c r="D34" s="38"/>
      <c r="E34" s="31"/>
      <c r="F34" s="39" t="str">
        <f t="shared" ca="1" si="1"/>
        <v/>
      </c>
    </row>
    <row r="35" spans="2:6" x14ac:dyDescent="0.25">
      <c r="C35" s="37" t="s">
        <v>53</v>
      </c>
      <c r="D35" s="38"/>
      <c r="E35" s="31"/>
      <c r="F35" s="39" t="str">
        <f t="shared" ca="1" si="1"/>
        <v/>
      </c>
    </row>
    <row r="36" spans="2:6" x14ac:dyDescent="0.25">
      <c r="C36" s="37" t="s">
        <v>481</v>
      </c>
      <c r="D36" s="38" t="s">
        <v>124</v>
      </c>
      <c r="E36" s="31"/>
      <c r="F36" s="39" t="str">
        <f t="shared" ca="1" si="1"/>
        <v>https://www.weknowgovernment.net/</v>
      </c>
    </row>
    <row r="37" spans="2:6" x14ac:dyDescent="0.25">
      <c r="C37" s="37" t="s">
        <v>482</v>
      </c>
      <c r="D37" s="38" t="s">
        <v>124</v>
      </c>
      <c r="E37" s="31"/>
      <c r="F37" s="39" t="str">
        <f t="shared" ca="1" si="1"/>
        <v>https://www.weknowgovernment.net/</v>
      </c>
    </row>
    <row r="38" spans="2:6" x14ac:dyDescent="0.25">
      <c r="C38" s="37" t="s">
        <v>483</v>
      </c>
      <c r="D38" s="38" t="s">
        <v>124</v>
      </c>
      <c r="E38" s="31"/>
      <c r="F38" s="39" t="str">
        <f t="shared" ca="1" si="1"/>
        <v>In page - http://www.toaks.org/</v>
      </c>
    </row>
    <row r="39" spans="2:6" x14ac:dyDescent="0.25">
      <c r="C39" s="37"/>
      <c r="D39" s="38"/>
      <c r="E39" s="31"/>
      <c r="F39" s="39" t="str">
        <f t="shared" ca="1" si="1"/>
        <v/>
      </c>
    </row>
    <row r="41" spans="2:6" x14ac:dyDescent="0.25">
      <c r="B41" s="36" t="s">
        <v>44</v>
      </c>
    </row>
    <row r="42" spans="2:6" x14ac:dyDescent="0.25">
      <c r="C42" s="37" t="s">
        <v>53</v>
      </c>
      <c r="D42" s="38" t="s">
        <v>193</v>
      </c>
      <c r="E42" s="31"/>
      <c r="F42" s="32"/>
    </row>
    <row r="43" spans="2:6" x14ac:dyDescent="0.25">
      <c r="C43" s="37" t="s">
        <v>52</v>
      </c>
      <c r="D43" s="38"/>
      <c r="E43" s="31"/>
      <c r="F43" s="32"/>
    </row>
    <row r="44" spans="2:6" x14ac:dyDescent="0.25">
      <c r="C44" s="37"/>
      <c r="D44" s="38"/>
      <c r="E44" s="31"/>
      <c r="F44" s="32"/>
    </row>
    <row r="45" spans="2:6" x14ac:dyDescent="0.25">
      <c r="C45" s="37"/>
      <c r="D45" s="38"/>
      <c r="E45" s="31"/>
      <c r="F45" s="32"/>
    </row>
    <row r="46" spans="2:6" x14ac:dyDescent="0.25">
      <c r="C46" s="37"/>
      <c r="D46" s="38"/>
      <c r="E46" s="31"/>
      <c r="F46" s="32"/>
    </row>
    <row r="48" spans="2:6" x14ac:dyDescent="0.25">
      <c r="B48" s="36" t="s">
        <v>130</v>
      </c>
    </row>
    <row r="49" spans="2:6" x14ac:dyDescent="0.25">
      <c r="C49" s="37"/>
      <c r="D49" s="38"/>
      <c r="E49" s="31"/>
      <c r="F49" s="32"/>
    </row>
    <row r="50" spans="2:6" x14ac:dyDescent="0.25">
      <c r="C50" s="37"/>
      <c r="D50" s="38"/>
      <c r="E50" s="31"/>
      <c r="F50" s="32"/>
    </row>
    <row r="51" spans="2:6" x14ac:dyDescent="0.25">
      <c r="C51" s="37"/>
      <c r="D51" s="38"/>
      <c r="E51" s="31"/>
      <c r="F51" s="32"/>
    </row>
    <row r="52" spans="2:6" x14ac:dyDescent="0.25">
      <c r="C52" s="37"/>
      <c r="D52" s="38"/>
      <c r="E52" s="31"/>
      <c r="F52" s="32"/>
    </row>
    <row r="54" spans="2:6" x14ac:dyDescent="0.25">
      <c r="B54" s="36" t="s">
        <v>448</v>
      </c>
    </row>
    <row r="55" spans="2:6" x14ac:dyDescent="0.25">
      <c r="C55" s="37"/>
    </row>
    <row r="56" spans="2:6" x14ac:dyDescent="0.25">
      <c r="C56" s="37"/>
    </row>
    <row r="57" spans="2:6" x14ac:dyDescent="0.25">
      <c r="C57" s="37"/>
    </row>
    <row r="58" spans="2:6" x14ac:dyDescent="0.25">
      <c r="C58" s="37"/>
    </row>
    <row r="59" spans="2:6" x14ac:dyDescent="0.25">
      <c r="C59" s="37"/>
    </row>
    <row r="60" spans="2:6" x14ac:dyDescent="0.25">
      <c r="C60" s="37"/>
    </row>
    <row r="61" spans="2:6" x14ac:dyDescent="0.25">
      <c r="C61" s="37"/>
    </row>
    <row r="62" spans="2:6" x14ac:dyDescent="0.25">
      <c r="C62" s="37"/>
    </row>
    <row r="63" spans="2:6" x14ac:dyDescent="0.25">
      <c r="C63" s="37"/>
    </row>
    <row r="64" spans="2:6" x14ac:dyDescent="0.25">
      <c r="C64" s="37"/>
    </row>
    <row r="66" spans="2:2" x14ac:dyDescent="0.25">
      <c r="B66" s="36" t="s">
        <v>476</v>
      </c>
    </row>
  </sheetData>
  <conditionalFormatting sqref="D5">
    <cfRule type="containsBlanks" dxfId="124" priority="9">
      <formula>LEN(TRIM(D5))=0</formula>
    </cfRule>
  </conditionalFormatting>
  <conditionalFormatting sqref="D6">
    <cfRule type="containsBlanks" dxfId="123" priority="8">
      <formula>LEN(TRIM(D6))=0</formula>
    </cfRule>
  </conditionalFormatting>
  <conditionalFormatting sqref="D8">
    <cfRule type="containsBlanks" dxfId="122" priority="5">
      <formula>LEN(TRIM(D8))=0</formula>
    </cfRule>
  </conditionalFormatting>
  <conditionalFormatting sqref="D9">
    <cfRule type="containsBlanks" dxfId="121" priority="4">
      <formula>LEN(TRIM(D9))=0</formula>
    </cfRule>
  </conditionalFormatting>
  <conditionalFormatting sqref="D10">
    <cfRule type="containsBlanks" dxfId="120" priority="3">
      <formula>LEN(TRIM(D10))=0</formula>
    </cfRule>
  </conditionalFormatting>
  <conditionalFormatting sqref="D11">
    <cfRule type="containsBlanks" dxfId="119" priority="2">
      <formula>LEN(TRIM(D11))=0</formula>
    </cfRule>
  </conditionalFormatting>
  <conditionalFormatting sqref="D15">
    <cfRule type="containsBlanks" dxfId="118" priority="1">
      <formula>LEN(TRIM(D15))=0</formula>
    </cfRule>
  </conditionalFormatting>
  <dataValidations count="14">
    <dataValidation allowBlank="1" showInputMessage="1" showErrorMessage="1" promptTitle="REQUIRED" prompt="This text will be used in formatting the page titles, email subject/content, and other system managed/generated views._x000a__x000a_Examples:_x000a_Rochester, MN_x000a_or _x000a_City of Rochester, MN" sqref="D5"/>
    <dataValidation type="list" allowBlank="1" showInputMessage="1" showErrorMessage="1" sqref="C42 C18:C27">
      <formula1>Common</formula1>
    </dataValidation>
    <dataValidation type="list" allowBlank="1" showInputMessage="1" sqref="D42:D43 D30:D39 D18:D27">
      <formula1>INDIRECT(SUBSTITUTE($C18, " ", ""))</formula1>
    </dataValidation>
    <dataValidation type="list" allowBlank="1" showInputMessage="1" showErrorMessage="1" sqref="C43 C30:C39">
      <formula1>Homepage</formula1>
    </dataValidation>
    <dataValidation allowBlank="1" showInputMessage="1" showErrorMessage="1" promptTitle="REQUIRED" prompt="This will be the primary domain URL to be used for this site. This is the only URL that will be visible/accessible to public users and search engines. Please specify only one URL here._x000a__x000a_Example:_x000a_www.rochestermn.gov" sqref="D6"/>
    <dataValidation allowBlank="1" showInputMessage="1" showErrorMessage="1" promptTitle="OPTIONAL" prompt="One or more secondary domain URLs that will be used with this site. These URLs will redirect to the primary domain._x000a__x000a_Examples:_x000a_rochestermn.gov (accessing rochestermn.com will redirect to www.rochestermn.gov)_x000a_ci.rochester.mn.us_x000a_www.ci.rochester.mn.us" sqref="D7"/>
    <dataValidation allowBlank="1" showInputMessage="1" showErrorMessage="1" promptTitle="OPTIONAL" prompt="Default email address to be used by the CMS when sending outbound email like eNotifications and system messages. _x000a__x000a_If empty or not specified, we will use &quot;webmaster@primaryorgdomain.gov&quot; by default._x000a__x000a_Example:_x000a_webmaster@rochestermn.gov" sqref="D12"/>
    <dataValidation allowBlank="1" showInputMessage="1" showErrorMessage="1" promptTitle="OPTIONAL" prompt="Default from name or the alias of the email address specified above. _x000a__x000a_If empty or not specified, we will use &quot;Webmaster&quot; by default._x000a__x000a_Example:_x000a_Rochester Webmaster" sqref="D13"/>
    <dataValidation allowBlank="1" showInputMessage="1" showErrorMessage="1" promptTitle="OPTIONAL" prompt="The email address whom the frontend page feedbacks will be sent to. _x000a__x000a_If empty or not specified, we will use Default From Email setting._x000a__x000a_Example:_x000a_feedback@rochestermn.gov" sqref="D14"/>
    <dataValidation type="list" allowBlank="1" showInputMessage="1" showErrorMessage="1" sqref="D15">
      <formula1>SearchEngineTypes</formula1>
    </dataValidation>
    <dataValidation allowBlank="1" showInputMessage="1" showErrorMessage="1" promptTitle="REQUIRED" prompt="The URL link(s) to the wrike task for reviewing the design of this site." sqref="D8"/>
    <dataValidation allowBlank="1" showInputMessage="1" showErrorMessage="1" promptTitle="REQUIRED" prompt="The URL link(s) to the Invision design that were reviewed (has comments)." sqref="D9"/>
    <dataValidation allowBlank="1" showInputMessage="1" showErrorMessage="1" promptTitle="REQUIRED" prompt="The folder path to the final/approved graphics design comps/assets._x000a__x000a_Example:_x000a_Z:\Projects on Titan\Rochester, MN\Graphics6\For Programmer\Main Site\" sqref="D10"/>
    <dataValidation allowBlank="1" showInputMessage="1" showErrorMessage="1" promptTitle="REQUIRED" prompt="The folder path to favicon/touch icon source image file. Using this file, we will generate the rest of the icons._x000a__x000a_Required _x000a_  - Dimensions: 256x256_x000a_  - Format: PNG_x000a__x000a_Example:_x000a_Z:\Projects on Titan\Rochester, MN\Graphics6\For Programmer\Main Site\" sqref="D11"/>
  </dataValidations>
  <hyperlinks>
    <hyperlink ref="B2" location="GLOBAL!A1" display="Global"/>
    <hyperlink ref="B1" location="SUMMARY!A1" display="Summary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F12" sqref="F12:F26"/>
    </sheetView>
  </sheetViews>
  <sheetFormatPr defaultRowHeight="16.5" x14ac:dyDescent="0.3"/>
  <cols>
    <col min="1" max="1" width="26.25" bestFit="1" customWidth="1"/>
    <col min="2" max="2" width="80.25" customWidth="1"/>
    <col min="3" max="3" width="22.625" bestFit="1" customWidth="1"/>
    <col min="4" max="4" width="14.25" bestFit="1" customWidth="1"/>
    <col min="5" max="5" width="18.875" bestFit="1" customWidth="1"/>
    <col min="6" max="6" width="20.625" customWidth="1"/>
    <col min="7" max="7" width="10.125" bestFit="1" customWidth="1"/>
    <col min="8" max="8" width="19.875" bestFit="1" customWidth="1"/>
    <col min="9" max="9" width="24.5" bestFit="1" customWidth="1"/>
    <col min="10" max="10" width="28.5" customWidth="1"/>
    <col min="11" max="11" width="25.625" bestFit="1" customWidth="1"/>
    <col min="12" max="12" width="19.75" customWidth="1"/>
    <col min="13" max="13" width="20.375" bestFit="1" customWidth="1"/>
    <col min="15" max="15" width="16.875" customWidth="1"/>
    <col min="16" max="16" width="22.5" customWidth="1"/>
  </cols>
  <sheetData>
    <row r="1" spans="1:16" x14ac:dyDescent="0.3">
      <c r="A1" s="5" t="s">
        <v>0</v>
      </c>
      <c r="B1" s="8" t="s">
        <v>80</v>
      </c>
      <c r="C1" s="1" t="s">
        <v>25</v>
      </c>
      <c r="D1" s="1" t="s">
        <v>26</v>
      </c>
      <c r="E1" s="1" t="s">
        <v>27</v>
      </c>
      <c r="F1" s="5" t="s">
        <v>28</v>
      </c>
      <c r="G1" s="5" t="s">
        <v>31</v>
      </c>
      <c r="H1" s="5" t="s">
        <v>113</v>
      </c>
      <c r="I1" s="5" t="s">
        <v>114</v>
      </c>
      <c r="J1" s="5" t="s">
        <v>112</v>
      </c>
      <c r="K1" s="5" t="s">
        <v>111</v>
      </c>
      <c r="L1" s="10" t="s">
        <v>115</v>
      </c>
      <c r="M1" s="11" t="s">
        <v>116</v>
      </c>
      <c r="O1" t="s">
        <v>128</v>
      </c>
      <c r="P1" t="s">
        <v>134</v>
      </c>
    </row>
    <row r="2" spans="1:16" x14ac:dyDescent="0.3">
      <c r="A2" s="2" t="s">
        <v>1</v>
      </c>
      <c r="B2" s="6" t="s">
        <v>86</v>
      </c>
      <c r="C2" t="s">
        <v>14</v>
      </c>
      <c r="D2" t="s">
        <v>20</v>
      </c>
      <c r="E2" t="s">
        <v>22</v>
      </c>
      <c r="F2" s="2" t="s">
        <v>29</v>
      </c>
      <c r="G2" s="2" t="s">
        <v>32</v>
      </c>
      <c r="H2" s="6" t="str">
        <f>CONCATENATE(tblCountries[[#This Row],[Country]],"Timezones")</f>
        <v>USTimezones</v>
      </c>
      <c r="I2" s="2" t="str">
        <f>CONCATENATE(tblCountries[[#This Row],[Country]],"StatesProvinces")</f>
        <v>USStatesProvinces</v>
      </c>
      <c r="J2" s="2" t="s">
        <v>88</v>
      </c>
      <c r="K2" s="6" t="s">
        <v>93</v>
      </c>
      <c r="L2" s="3" t="s">
        <v>202</v>
      </c>
      <c r="M2" t="s">
        <v>98</v>
      </c>
      <c r="O2">
        <v>1</v>
      </c>
      <c r="P2" t="s">
        <v>132</v>
      </c>
    </row>
    <row r="3" spans="1:16" x14ac:dyDescent="0.3">
      <c r="A3" s="2" t="s">
        <v>83</v>
      </c>
      <c r="B3" s="6" t="s">
        <v>81</v>
      </c>
      <c r="C3" t="s">
        <v>15</v>
      </c>
      <c r="D3" t="s">
        <v>20</v>
      </c>
      <c r="E3" t="s">
        <v>23</v>
      </c>
      <c r="F3" s="2" t="s">
        <v>30</v>
      </c>
      <c r="G3" s="2" t="s">
        <v>33</v>
      </c>
      <c r="H3" s="2" t="str">
        <f>CONCATENATE(tblCountries[[#This Row],[Country]],"Timezones")</f>
        <v>CATimezones</v>
      </c>
      <c r="I3" s="2" t="str">
        <f>CONCATENATE(tblCountries[[#This Row],[Country]],"StatesProvinces")</f>
        <v>CAStatesProvinces</v>
      </c>
      <c r="J3" s="2" t="s">
        <v>95</v>
      </c>
      <c r="K3" s="2" t="s">
        <v>92</v>
      </c>
      <c r="L3" s="4" t="s">
        <v>203</v>
      </c>
      <c r="M3" t="s">
        <v>99</v>
      </c>
      <c r="O3">
        <v>0</v>
      </c>
      <c r="P3" t="s">
        <v>133</v>
      </c>
    </row>
    <row r="4" spans="1:16" x14ac:dyDescent="0.3">
      <c r="A4" s="2" t="s">
        <v>82</v>
      </c>
      <c r="B4" s="2" t="s">
        <v>84</v>
      </c>
      <c r="C4" t="s">
        <v>16</v>
      </c>
      <c r="D4" t="s">
        <v>20</v>
      </c>
      <c r="E4" t="s">
        <v>22</v>
      </c>
      <c r="G4" s="2"/>
      <c r="H4" s="2"/>
      <c r="I4" s="2"/>
      <c r="J4" s="2" t="s">
        <v>94</v>
      </c>
      <c r="K4" s="2" t="s">
        <v>91</v>
      </c>
      <c r="L4" t="s">
        <v>204</v>
      </c>
      <c r="M4" t="s">
        <v>100</v>
      </c>
    </row>
    <row r="5" spans="1:16" x14ac:dyDescent="0.3">
      <c r="A5" s="2" t="s">
        <v>4</v>
      </c>
      <c r="B5" s="6" t="s">
        <v>85</v>
      </c>
      <c r="C5" t="s">
        <v>17</v>
      </c>
      <c r="D5" t="s">
        <v>21</v>
      </c>
      <c r="E5" t="s">
        <v>22</v>
      </c>
      <c r="G5" s="2"/>
      <c r="H5" s="2"/>
      <c r="I5" s="2"/>
      <c r="J5" s="2" t="s">
        <v>93</v>
      </c>
      <c r="K5" s="2" t="s">
        <v>96</v>
      </c>
      <c r="L5" t="s">
        <v>205</v>
      </c>
      <c r="M5" t="s">
        <v>101</v>
      </c>
    </row>
    <row r="6" spans="1:16" x14ac:dyDescent="0.3">
      <c r="A6" s="2" t="s">
        <v>6</v>
      </c>
      <c r="B6" s="6" t="s">
        <v>87</v>
      </c>
      <c r="C6" t="s">
        <v>18</v>
      </c>
      <c r="D6" t="s">
        <v>21</v>
      </c>
      <c r="E6" t="s">
        <v>23</v>
      </c>
      <c r="G6" s="2"/>
      <c r="H6" s="2"/>
      <c r="I6" s="2"/>
      <c r="J6" s="2" t="s">
        <v>92</v>
      </c>
      <c r="K6" s="2" t="s">
        <v>97</v>
      </c>
      <c r="L6" t="s">
        <v>206</v>
      </c>
      <c r="M6" t="s">
        <v>102</v>
      </c>
    </row>
    <row r="7" spans="1:16" x14ac:dyDescent="0.3">
      <c r="A7" s="2" t="s">
        <v>2</v>
      </c>
      <c r="B7" s="7"/>
      <c r="C7" t="s">
        <v>19</v>
      </c>
      <c r="D7" t="s">
        <v>21</v>
      </c>
      <c r="E7" t="s">
        <v>23</v>
      </c>
      <c r="G7" s="2"/>
      <c r="H7" s="2"/>
      <c r="I7" s="2"/>
      <c r="J7" s="2" t="s">
        <v>91</v>
      </c>
      <c r="K7" s="9" t="s">
        <v>90</v>
      </c>
      <c r="L7" t="s">
        <v>207</v>
      </c>
      <c r="M7" t="s">
        <v>103</v>
      </c>
    </row>
    <row r="8" spans="1:16" x14ac:dyDescent="0.3">
      <c r="A8" s="2" t="s">
        <v>3</v>
      </c>
      <c r="B8" s="7"/>
      <c r="C8" t="s">
        <v>24</v>
      </c>
      <c r="D8" t="s">
        <v>21</v>
      </c>
      <c r="E8" t="s">
        <v>23</v>
      </c>
      <c r="G8" s="2"/>
      <c r="H8" s="2"/>
      <c r="I8" s="2"/>
      <c r="J8" s="2" t="s">
        <v>96</v>
      </c>
      <c r="K8" s="6"/>
      <c r="L8" t="s">
        <v>208</v>
      </c>
      <c r="M8" t="s">
        <v>104</v>
      </c>
    </row>
    <row r="9" spans="1:16" x14ac:dyDescent="0.3">
      <c r="A9" s="2" t="s">
        <v>5</v>
      </c>
      <c r="B9" s="7"/>
      <c r="G9" s="2"/>
      <c r="H9" s="2"/>
      <c r="I9" s="2"/>
      <c r="J9" s="2" t="s">
        <v>97</v>
      </c>
      <c r="K9" s="6"/>
      <c r="L9" t="s">
        <v>209</v>
      </c>
      <c r="M9" t="s">
        <v>105</v>
      </c>
    </row>
    <row r="10" spans="1:16" x14ac:dyDescent="0.3">
      <c r="A10" s="2" t="s">
        <v>7</v>
      </c>
      <c r="B10" s="7"/>
      <c r="G10" s="2"/>
      <c r="H10" s="2"/>
      <c r="I10" s="2"/>
      <c r="J10" s="2" t="s">
        <v>89</v>
      </c>
      <c r="K10" s="6"/>
      <c r="L10" t="s">
        <v>210</v>
      </c>
      <c r="M10" t="s">
        <v>106</v>
      </c>
    </row>
    <row r="11" spans="1:16" x14ac:dyDescent="0.3">
      <c r="A11" s="2" t="s">
        <v>8</v>
      </c>
      <c r="B11" s="7"/>
      <c r="J11" s="2"/>
      <c r="K11" s="6"/>
      <c r="L11" t="s">
        <v>211</v>
      </c>
      <c r="M11" t="s">
        <v>107</v>
      </c>
    </row>
    <row r="12" spans="1:16" x14ac:dyDescent="0.3">
      <c r="A12" s="2" t="s">
        <v>9</v>
      </c>
      <c r="B12" s="7"/>
      <c r="F12" t="s">
        <v>418</v>
      </c>
      <c r="G12" s="9"/>
      <c r="H12" s="9"/>
      <c r="I12" s="9"/>
      <c r="J12" s="6"/>
      <c r="K12" s="6"/>
      <c r="L12" t="s">
        <v>212</v>
      </c>
      <c r="M12" t="s">
        <v>108</v>
      </c>
    </row>
    <row r="13" spans="1:16" x14ac:dyDescent="0.3">
      <c r="A13" s="2" t="s">
        <v>10</v>
      </c>
      <c r="B13" s="7"/>
      <c r="F13" t="s">
        <v>39</v>
      </c>
      <c r="G13" s="9"/>
      <c r="H13" s="9"/>
      <c r="I13" s="9"/>
      <c r="J13" s="6"/>
      <c r="K13" s="6"/>
      <c r="L13" t="s">
        <v>213</v>
      </c>
      <c r="M13" t="s">
        <v>109</v>
      </c>
    </row>
    <row r="14" spans="1:16" x14ac:dyDescent="0.3">
      <c r="A14" s="2" t="s">
        <v>11</v>
      </c>
      <c r="B14" s="7"/>
      <c r="F14" t="s">
        <v>420</v>
      </c>
      <c r="G14" s="9"/>
      <c r="H14" s="9"/>
      <c r="I14" s="9"/>
      <c r="J14" s="6"/>
      <c r="K14" s="6"/>
      <c r="L14" t="s">
        <v>214</v>
      </c>
      <c r="M14" t="s">
        <v>110</v>
      </c>
    </row>
    <row r="15" spans="1:16" x14ac:dyDescent="0.3">
      <c r="A15" s="2" t="s">
        <v>12</v>
      </c>
      <c r="B15" s="7"/>
      <c r="F15" t="s">
        <v>419</v>
      </c>
      <c r="G15" s="9"/>
      <c r="H15" s="9"/>
      <c r="I15" s="9"/>
      <c r="J15" s="6"/>
      <c r="K15" s="6"/>
      <c r="L15" t="s">
        <v>215</v>
      </c>
    </row>
    <row r="16" spans="1:16" x14ac:dyDescent="0.3">
      <c r="A16" s="2" t="s">
        <v>13</v>
      </c>
      <c r="B16" s="7"/>
      <c r="F16" t="s">
        <v>421</v>
      </c>
      <c r="G16" s="9"/>
      <c r="H16" s="9"/>
      <c r="I16" s="9"/>
      <c r="J16" s="6"/>
      <c r="K16" s="9"/>
      <c r="L16" t="s">
        <v>216</v>
      </c>
    </row>
    <row r="17" spans="1:12" x14ac:dyDescent="0.3">
      <c r="A17" s="2" t="s">
        <v>411</v>
      </c>
      <c r="B17" s="2"/>
      <c r="F17" t="s">
        <v>422</v>
      </c>
      <c r="L17" t="s">
        <v>217</v>
      </c>
    </row>
    <row r="18" spans="1:12" x14ac:dyDescent="0.3">
      <c r="A18" s="2" t="s">
        <v>412</v>
      </c>
      <c r="B18" s="2"/>
      <c r="F18" t="s">
        <v>427</v>
      </c>
      <c r="L18" t="s">
        <v>218</v>
      </c>
    </row>
    <row r="19" spans="1:12" x14ac:dyDescent="0.3">
      <c r="A19" s="2" t="s">
        <v>413</v>
      </c>
      <c r="B19" s="2"/>
      <c r="F19" t="s">
        <v>423</v>
      </c>
      <c r="L19" t="s">
        <v>219</v>
      </c>
    </row>
    <row r="20" spans="1:12" x14ac:dyDescent="0.3">
      <c r="A20" s="2" t="s">
        <v>414</v>
      </c>
      <c r="B20" s="2"/>
      <c r="F20" t="s">
        <v>424</v>
      </c>
      <c r="L20" t="s">
        <v>220</v>
      </c>
    </row>
    <row r="21" spans="1:12" x14ac:dyDescent="0.3">
      <c r="A21" s="2" t="s">
        <v>415</v>
      </c>
      <c r="B21" s="2"/>
      <c r="F21" t="s">
        <v>425</v>
      </c>
      <c r="L21" t="s">
        <v>221</v>
      </c>
    </row>
    <row r="22" spans="1:12" x14ac:dyDescent="0.3">
      <c r="F22" t="s">
        <v>429</v>
      </c>
      <c r="L22" t="s">
        <v>222</v>
      </c>
    </row>
    <row r="23" spans="1:12" x14ac:dyDescent="0.3">
      <c r="F23" t="s">
        <v>426</v>
      </c>
      <c r="L23" t="s">
        <v>223</v>
      </c>
    </row>
    <row r="24" spans="1:12" x14ac:dyDescent="0.3">
      <c r="F24" t="s">
        <v>428</v>
      </c>
      <c r="L24" t="s">
        <v>224</v>
      </c>
    </row>
    <row r="25" spans="1:12" x14ac:dyDescent="0.3">
      <c r="F25" t="s">
        <v>431</v>
      </c>
      <c r="L25" t="s">
        <v>225</v>
      </c>
    </row>
    <row r="26" spans="1:12" x14ac:dyDescent="0.3">
      <c r="F26" t="s">
        <v>430</v>
      </c>
      <c r="L26" t="s">
        <v>226</v>
      </c>
    </row>
    <row r="27" spans="1:12" x14ac:dyDescent="0.3">
      <c r="L27" t="s">
        <v>227</v>
      </c>
    </row>
    <row r="28" spans="1:12" x14ac:dyDescent="0.3">
      <c r="L28" t="s">
        <v>228</v>
      </c>
    </row>
    <row r="29" spans="1:12" x14ac:dyDescent="0.3">
      <c r="L29" t="s">
        <v>229</v>
      </c>
    </row>
    <row r="30" spans="1:12" x14ac:dyDescent="0.3">
      <c r="L30" t="s">
        <v>230</v>
      </c>
    </row>
    <row r="31" spans="1:12" x14ac:dyDescent="0.3">
      <c r="L31" t="s">
        <v>231</v>
      </c>
    </row>
    <row r="32" spans="1:12" x14ac:dyDescent="0.3">
      <c r="L32" t="s">
        <v>232</v>
      </c>
    </row>
    <row r="33" spans="12:12" x14ac:dyDescent="0.3">
      <c r="L33" t="s">
        <v>233</v>
      </c>
    </row>
    <row r="34" spans="12:12" x14ac:dyDescent="0.3">
      <c r="L34" t="s">
        <v>234</v>
      </c>
    </row>
    <row r="35" spans="12:12" x14ac:dyDescent="0.3">
      <c r="L35" t="s">
        <v>235</v>
      </c>
    </row>
    <row r="36" spans="12:12" x14ac:dyDescent="0.3">
      <c r="L36" t="s">
        <v>236</v>
      </c>
    </row>
    <row r="37" spans="12:12" x14ac:dyDescent="0.3">
      <c r="L37" t="s">
        <v>237</v>
      </c>
    </row>
    <row r="38" spans="12:12" x14ac:dyDescent="0.3">
      <c r="L38" t="s">
        <v>238</v>
      </c>
    </row>
    <row r="39" spans="12:12" x14ac:dyDescent="0.3">
      <c r="L39" t="s">
        <v>239</v>
      </c>
    </row>
    <row r="40" spans="12:12" x14ac:dyDescent="0.3">
      <c r="L40" t="s">
        <v>240</v>
      </c>
    </row>
    <row r="41" spans="12:12" x14ac:dyDescent="0.3">
      <c r="L41" t="s">
        <v>241</v>
      </c>
    </row>
    <row r="42" spans="12:12" x14ac:dyDescent="0.3">
      <c r="L42" t="s">
        <v>242</v>
      </c>
    </row>
    <row r="43" spans="12:12" x14ac:dyDescent="0.3">
      <c r="L43" t="s">
        <v>243</v>
      </c>
    </row>
    <row r="44" spans="12:12" x14ac:dyDescent="0.3">
      <c r="L44" t="s">
        <v>244</v>
      </c>
    </row>
    <row r="45" spans="12:12" x14ac:dyDescent="0.3">
      <c r="L45" t="s">
        <v>245</v>
      </c>
    </row>
    <row r="46" spans="12:12" x14ac:dyDescent="0.3">
      <c r="L46" t="s">
        <v>246</v>
      </c>
    </row>
    <row r="47" spans="12:12" x14ac:dyDescent="0.3">
      <c r="L47" t="s">
        <v>247</v>
      </c>
    </row>
    <row r="48" spans="12:12" x14ac:dyDescent="0.3">
      <c r="L48" t="s">
        <v>248</v>
      </c>
    </row>
    <row r="49" spans="12:12" x14ac:dyDescent="0.3">
      <c r="L49" t="s">
        <v>249</v>
      </c>
    </row>
    <row r="50" spans="12:12" x14ac:dyDescent="0.3">
      <c r="L50" t="s">
        <v>250</v>
      </c>
    </row>
    <row r="51" spans="12:12" x14ac:dyDescent="0.3">
      <c r="L51" t="s">
        <v>251</v>
      </c>
    </row>
  </sheetData>
  <pageMargins left="0.7" right="0.7" top="0.75" bottom="0.75" header="0.3" footer="0.3"/>
  <pageSetup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workbookViewId="0">
      <selection activeCell="D29" sqref="D29"/>
    </sheetView>
  </sheetViews>
  <sheetFormatPr defaultRowHeight="16.5" x14ac:dyDescent="0.3"/>
  <cols>
    <col min="3" max="3" width="7.125" customWidth="1"/>
    <col min="4" max="4" width="57.625" customWidth="1"/>
  </cols>
  <sheetData>
    <row r="2" spans="1:4" x14ac:dyDescent="0.3">
      <c r="A2" t="s">
        <v>43</v>
      </c>
      <c r="B2" t="s">
        <v>44</v>
      </c>
      <c r="C2" t="s">
        <v>46</v>
      </c>
    </row>
    <row r="3" spans="1:4" x14ac:dyDescent="0.3">
      <c r="A3">
        <v>1</v>
      </c>
      <c r="B3">
        <v>0</v>
      </c>
      <c r="C3" t="s">
        <v>45</v>
      </c>
    </row>
    <row r="4" spans="1:4" x14ac:dyDescent="0.3">
      <c r="A4">
        <v>1</v>
      </c>
      <c r="B4">
        <v>1</v>
      </c>
      <c r="C4" t="s">
        <v>53</v>
      </c>
    </row>
    <row r="5" spans="1:4" x14ac:dyDescent="0.3">
      <c r="D5" s="1" t="s">
        <v>48</v>
      </c>
    </row>
    <row r="6" spans="1:4" x14ac:dyDescent="0.3">
      <c r="D6" t="s">
        <v>47</v>
      </c>
    </row>
    <row r="7" spans="1:4" x14ac:dyDescent="0.3">
      <c r="A7">
        <v>1</v>
      </c>
      <c r="B7">
        <v>1</v>
      </c>
      <c r="C7" t="s">
        <v>52</v>
      </c>
    </row>
    <row r="8" spans="1:4" x14ac:dyDescent="0.3">
      <c r="D8" s="1" t="s">
        <v>51</v>
      </c>
    </row>
    <row r="9" spans="1:4" x14ac:dyDescent="0.3">
      <c r="D9" t="s">
        <v>49</v>
      </c>
    </row>
    <row r="10" spans="1:4" x14ac:dyDescent="0.3">
      <c r="D10" t="s">
        <v>50</v>
      </c>
    </row>
    <row r="11" spans="1:4" x14ac:dyDescent="0.3">
      <c r="A11">
        <v>1</v>
      </c>
      <c r="B11">
        <v>0</v>
      </c>
      <c r="C11" t="s">
        <v>42</v>
      </c>
    </row>
    <row r="12" spans="1:4" x14ac:dyDescent="0.3">
      <c r="A12">
        <v>1</v>
      </c>
      <c r="B12">
        <v>1</v>
      </c>
      <c r="C12" t="s">
        <v>54</v>
      </c>
    </row>
    <row r="13" spans="1:4" x14ac:dyDescent="0.3">
      <c r="D13" s="1" t="s">
        <v>55</v>
      </c>
    </row>
    <row r="14" spans="1:4" x14ac:dyDescent="0.3">
      <c r="D14" t="s">
        <v>56</v>
      </c>
    </row>
    <row r="15" spans="1:4" x14ac:dyDescent="0.3">
      <c r="D15" t="s">
        <v>57</v>
      </c>
    </row>
    <row r="16" spans="1:4" x14ac:dyDescent="0.3">
      <c r="D16" t="s">
        <v>75</v>
      </c>
    </row>
    <row r="17" spans="1:5" x14ac:dyDescent="0.3">
      <c r="A17">
        <v>1</v>
      </c>
      <c r="B17">
        <v>1</v>
      </c>
      <c r="C17" t="s">
        <v>58</v>
      </c>
    </row>
    <row r="18" spans="1:5" x14ac:dyDescent="0.3">
      <c r="D18" t="s">
        <v>74</v>
      </c>
    </row>
    <row r="19" spans="1:5" x14ac:dyDescent="0.3">
      <c r="D19" t="s">
        <v>75</v>
      </c>
    </row>
    <row r="20" spans="1:5" x14ac:dyDescent="0.3">
      <c r="A20">
        <v>1</v>
      </c>
      <c r="B20">
        <v>1</v>
      </c>
      <c r="C20" t="s">
        <v>59</v>
      </c>
    </row>
    <row r="21" spans="1:5" x14ac:dyDescent="0.3">
      <c r="D21" t="s">
        <v>71</v>
      </c>
    </row>
    <row r="22" spans="1:5" x14ac:dyDescent="0.3">
      <c r="D22" t="s">
        <v>72</v>
      </c>
    </row>
    <row r="23" spans="1:5" x14ac:dyDescent="0.3">
      <c r="D23" t="s">
        <v>73</v>
      </c>
    </row>
    <row r="24" spans="1:5" x14ac:dyDescent="0.3">
      <c r="A24">
        <v>1</v>
      </c>
      <c r="B24">
        <v>1</v>
      </c>
      <c r="C24" t="s">
        <v>70</v>
      </c>
    </row>
    <row r="25" spans="1:5" x14ac:dyDescent="0.3">
      <c r="D25" t="s">
        <v>78</v>
      </c>
    </row>
    <row r="26" spans="1:5" x14ac:dyDescent="0.3">
      <c r="D26" t="s">
        <v>76</v>
      </c>
      <c r="E26" t="s">
        <v>77</v>
      </c>
    </row>
    <row r="27" spans="1:5" x14ac:dyDescent="0.3">
      <c r="D27" t="s">
        <v>69</v>
      </c>
    </row>
    <row r="28" spans="1:5" x14ac:dyDescent="0.3">
      <c r="A28">
        <v>1</v>
      </c>
      <c r="B28">
        <v>1</v>
      </c>
      <c r="C28" t="s">
        <v>60</v>
      </c>
    </row>
    <row r="29" spans="1:5" x14ac:dyDescent="0.3">
      <c r="D29" s="1" t="s">
        <v>61</v>
      </c>
      <c r="E29" t="s">
        <v>63</v>
      </c>
    </row>
    <row r="30" spans="1:5" x14ac:dyDescent="0.3">
      <c r="D30" t="s">
        <v>62</v>
      </c>
    </row>
    <row r="31" spans="1:5" x14ac:dyDescent="0.3">
      <c r="A31">
        <v>1</v>
      </c>
      <c r="B31">
        <v>1</v>
      </c>
      <c r="C31" t="s">
        <v>64</v>
      </c>
    </row>
    <row r="32" spans="1:5" x14ac:dyDescent="0.3">
      <c r="D32" t="s">
        <v>29</v>
      </c>
    </row>
    <row r="33" spans="1:5" x14ac:dyDescent="0.3">
      <c r="D33" t="s">
        <v>30</v>
      </c>
    </row>
    <row r="34" spans="1:5" x14ac:dyDescent="0.3">
      <c r="A34">
        <v>1</v>
      </c>
      <c r="B34">
        <v>1</v>
      </c>
      <c r="C34" t="s">
        <v>65</v>
      </c>
    </row>
    <row r="35" spans="1:5" x14ac:dyDescent="0.3">
      <c r="D35" t="s">
        <v>68</v>
      </c>
    </row>
    <row r="36" spans="1:5" x14ac:dyDescent="0.3">
      <c r="D36" t="s">
        <v>66</v>
      </c>
      <c r="E36" t="s">
        <v>67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C13" workbookViewId="0">
      <selection activeCell="F1" sqref="F1"/>
    </sheetView>
  </sheetViews>
  <sheetFormatPr defaultRowHeight="16.5" x14ac:dyDescent="0.3"/>
  <cols>
    <col min="1" max="1" width="6.25" bestFit="1" customWidth="1"/>
    <col min="2" max="2" width="15.25" customWidth="1"/>
    <col min="3" max="3" width="36.375" bestFit="1" customWidth="1"/>
    <col min="5" max="5" width="61.25" customWidth="1"/>
    <col min="6" max="6" width="32.375" style="16" customWidth="1"/>
  </cols>
  <sheetData>
    <row r="1" spans="1:6" x14ac:dyDescent="0.3">
      <c r="A1" t="s">
        <v>127</v>
      </c>
      <c r="B1" t="s">
        <v>121</v>
      </c>
      <c r="C1" t="s">
        <v>122</v>
      </c>
      <c r="D1" t="s">
        <v>125</v>
      </c>
      <c r="E1" t="s">
        <v>136</v>
      </c>
      <c r="F1" s="18" t="s">
        <v>354</v>
      </c>
    </row>
    <row r="2" spans="1:6" x14ac:dyDescent="0.3">
      <c r="A2">
        <v>1</v>
      </c>
      <c r="B2" t="s">
        <v>124</v>
      </c>
      <c r="C2" t="s">
        <v>137</v>
      </c>
      <c r="D2" s="12">
        <v>1</v>
      </c>
      <c r="E2" t="s">
        <v>252</v>
      </c>
      <c r="F2" s="17" t="s">
        <v>355</v>
      </c>
    </row>
    <row r="3" spans="1:6" x14ac:dyDescent="0.3">
      <c r="A3">
        <v>1</v>
      </c>
      <c r="B3" t="s">
        <v>124</v>
      </c>
      <c r="C3" t="s">
        <v>138</v>
      </c>
      <c r="D3" s="12">
        <v>1</v>
      </c>
      <c r="E3" s="13" t="s">
        <v>253</v>
      </c>
      <c r="F3" s="17" t="s">
        <v>367</v>
      </c>
    </row>
    <row r="4" spans="1:6" x14ac:dyDescent="0.3">
      <c r="A4">
        <v>1</v>
      </c>
      <c r="B4" t="s">
        <v>124</v>
      </c>
      <c r="C4" t="s">
        <v>139</v>
      </c>
      <c r="D4" s="12">
        <v>1</v>
      </c>
      <c r="E4" s="13" t="s">
        <v>254</v>
      </c>
      <c r="F4" s="17" t="s">
        <v>368</v>
      </c>
    </row>
    <row r="5" spans="1:6" x14ac:dyDescent="0.3">
      <c r="A5">
        <v>1</v>
      </c>
      <c r="B5" t="s">
        <v>124</v>
      </c>
      <c r="C5" t="s">
        <v>140</v>
      </c>
      <c r="D5" s="12">
        <v>1</v>
      </c>
      <c r="E5" s="13" t="s">
        <v>255</v>
      </c>
      <c r="F5" s="17" t="s">
        <v>356</v>
      </c>
    </row>
    <row r="6" spans="1:6" x14ac:dyDescent="0.3">
      <c r="A6">
        <v>1</v>
      </c>
      <c r="B6" t="s">
        <v>124</v>
      </c>
      <c r="C6" t="s">
        <v>141</v>
      </c>
      <c r="D6" s="12">
        <v>1</v>
      </c>
      <c r="E6" s="13" t="s">
        <v>256</v>
      </c>
      <c r="F6" s="17" t="s">
        <v>369</v>
      </c>
    </row>
    <row r="7" spans="1:6" x14ac:dyDescent="0.3">
      <c r="A7">
        <v>1</v>
      </c>
      <c r="B7" t="s">
        <v>124</v>
      </c>
      <c r="C7" t="s">
        <v>157</v>
      </c>
      <c r="D7" s="12">
        <v>1</v>
      </c>
      <c r="E7" s="13" t="s">
        <v>257</v>
      </c>
      <c r="F7" s="17" t="s">
        <v>372</v>
      </c>
    </row>
    <row r="8" spans="1:6" x14ac:dyDescent="0.3">
      <c r="A8">
        <v>1</v>
      </c>
      <c r="B8" t="s">
        <v>124</v>
      </c>
      <c r="C8" t="s">
        <v>145</v>
      </c>
      <c r="D8" s="12">
        <v>1</v>
      </c>
      <c r="E8" s="13" t="s">
        <v>258</v>
      </c>
      <c r="F8" s="17" t="s">
        <v>357</v>
      </c>
    </row>
    <row r="9" spans="1:6" x14ac:dyDescent="0.3">
      <c r="A9">
        <v>1</v>
      </c>
      <c r="B9" t="s">
        <v>124</v>
      </c>
      <c r="C9" t="s">
        <v>146</v>
      </c>
      <c r="D9" s="12">
        <v>1</v>
      </c>
      <c r="E9" s="13" t="s">
        <v>259</v>
      </c>
      <c r="F9" s="17" t="s">
        <v>370</v>
      </c>
    </row>
    <row r="10" spans="1:6" x14ac:dyDescent="0.3">
      <c r="A10">
        <v>1</v>
      </c>
      <c r="B10" t="s">
        <v>124</v>
      </c>
      <c r="C10" t="s">
        <v>158</v>
      </c>
      <c r="D10" s="12">
        <v>1</v>
      </c>
      <c r="E10" s="13" t="s">
        <v>260</v>
      </c>
      <c r="F10" s="17" t="s">
        <v>358</v>
      </c>
    </row>
    <row r="11" spans="1:6" x14ac:dyDescent="0.3">
      <c r="A11">
        <v>1</v>
      </c>
      <c r="B11" t="s">
        <v>124</v>
      </c>
      <c r="C11" t="s">
        <v>147</v>
      </c>
      <c r="D11" s="12">
        <v>1</v>
      </c>
      <c r="E11" s="13" t="s">
        <v>261</v>
      </c>
      <c r="F11" s="17" t="s">
        <v>359</v>
      </c>
    </row>
    <row r="12" spans="1:6" x14ac:dyDescent="0.3">
      <c r="A12">
        <v>1</v>
      </c>
      <c r="B12" t="s">
        <v>124</v>
      </c>
      <c r="C12" t="s">
        <v>148</v>
      </c>
      <c r="D12" s="12">
        <v>1</v>
      </c>
      <c r="E12" s="13" t="s">
        <v>262</v>
      </c>
      <c r="F12" s="17" t="s">
        <v>360</v>
      </c>
    </row>
    <row r="13" spans="1:6" x14ac:dyDescent="0.3">
      <c r="A13">
        <v>1</v>
      </c>
      <c r="B13" t="s">
        <v>124</v>
      </c>
      <c r="C13" t="s">
        <v>149</v>
      </c>
      <c r="D13" s="12">
        <v>1</v>
      </c>
      <c r="E13" s="13" t="s">
        <v>263</v>
      </c>
      <c r="F13" s="17" t="s">
        <v>361</v>
      </c>
    </row>
    <row r="14" spans="1:6" x14ac:dyDescent="0.3">
      <c r="A14">
        <v>1</v>
      </c>
      <c r="B14" t="s">
        <v>124</v>
      </c>
      <c r="C14" t="s">
        <v>150</v>
      </c>
      <c r="D14" s="12">
        <v>1</v>
      </c>
      <c r="E14" s="13" t="s">
        <v>264</v>
      </c>
      <c r="F14" s="17" t="s">
        <v>362</v>
      </c>
    </row>
    <row r="15" spans="1:6" x14ac:dyDescent="0.3">
      <c r="A15">
        <v>1</v>
      </c>
      <c r="B15" t="s">
        <v>124</v>
      </c>
      <c r="C15" t="s">
        <v>152</v>
      </c>
      <c r="D15" s="12">
        <v>1</v>
      </c>
      <c r="E15" s="13" t="s">
        <v>265</v>
      </c>
      <c r="F15" s="17" t="s">
        <v>363</v>
      </c>
    </row>
    <row r="16" spans="1:6" x14ac:dyDescent="0.3">
      <c r="A16">
        <v>1</v>
      </c>
      <c r="B16" t="s">
        <v>124</v>
      </c>
      <c r="C16" t="s">
        <v>162</v>
      </c>
      <c r="D16" s="12">
        <v>1</v>
      </c>
      <c r="E16" s="13" t="s">
        <v>266</v>
      </c>
      <c r="F16" s="17" t="s">
        <v>364</v>
      </c>
    </row>
    <row r="17" spans="1:6" x14ac:dyDescent="0.3">
      <c r="A17">
        <v>1</v>
      </c>
      <c r="B17" t="s">
        <v>124</v>
      </c>
      <c r="C17" t="s">
        <v>151</v>
      </c>
      <c r="D17" s="12">
        <v>1</v>
      </c>
      <c r="E17" s="13" t="s">
        <v>267</v>
      </c>
      <c r="F17" s="17" t="s">
        <v>365</v>
      </c>
    </row>
    <row r="18" spans="1:6" x14ac:dyDescent="0.3">
      <c r="A18">
        <v>1</v>
      </c>
      <c r="B18" t="s">
        <v>124</v>
      </c>
      <c r="C18" t="s">
        <v>156</v>
      </c>
      <c r="D18" s="12">
        <v>1</v>
      </c>
      <c r="E18" s="13" t="s">
        <v>268</v>
      </c>
      <c r="F18" s="17" t="s">
        <v>373</v>
      </c>
    </row>
    <row r="19" spans="1:6" x14ac:dyDescent="0.3">
      <c r="A19">
        <v>1</v>
      </c>
      <c r="B19" t="s">
        <v>124</v>
      </c>
      <c r="C19" t="s">
        <v>153</v>
      </c>
      <c r="D19" s="12">
        <v>1</v>
      </c>
      <c r="E19" s="13" t="s">
        <v>269</v>
      </c>
      <c r="F19" s="17" t="s">
        <v>382</v>
      </c>
    </row>
    <row r="20" spans="1:6" x14ac:dyDescent="0.3">
      <c r="A20">
        <v>1</v>
      </c>
      <c r="B20" t="s">
        <v>124</v>
      </c>
      <c r="C20" t="s">
        <v>154</v>
      </c>
      <c r="D20" s="12">
        <v>1</v>
      </c>
      <c r="E20" s="13" t="s">
        <v>270</v>
      </c>
      <c r="F20" s="17" t="s">
        <v>383</v>
      </c>
    </row>
    <row r="21" spans="1:6" x14ac:dyDescent="0.3">
      <c r="A21">
        <v>1</v>
      </c>
      <c r="B21" t="s">
        <v>124</v>
      </c>
      <c r="C21" t="s">
        <v>155</v>
      </c>
      <c r="D21" s="12">
        <v>1</v>
      </c>
      <c r="E21" s="13" t="s">
        <v>271</v>
      </c>
      <c r="F21" s="17" t="s">
        <v>374</v>
      </c>
    </row>
    <row r="22" spans="1:6" x14ac:dyDescent="0.3">
      <c r="A22">
        <v>1</v>
      </c>
      <c r="B22" t="s">
        <v>124</v>
      </c>
      <c r="C22" t="s">
        <v>159</v>
      </c>
      <c r="D22" s="12">
        <v>1</v>
      </c>
      <c r="E22" s="13" t="s">
        <v>297</v>
      </c>
      <c r="F22" s="17" t="s">
        <v>375</v>
      </c>
    </row>
    <row r="23" spans="1:6" x14ac:dyDescent="0.3">
      <c r="A23">
        <v>1</v>
      </c>
      <c r="B23" t="s">
        <v>124</v>
      </c>
      <c r="C23" t="s">
        <v>160</v>
      </c>
      <c r="D23" s="12">
        <v>1</v>
      </c>
      <c r="E23" s="13" t="s">
        <v>298</v>
      </c>
      <c r="F23" s="17" t="s">
        <v>384</v>
      </c>
    </row>
    <row r="24" spans="1:6" x14ac:dyDescent="0.3">
      <c r="A24">
        <v>1</v>
      </c>
      <c r="B24" t="s">
        <v>124</v>
      </c>
      <c r="C24" t="s">
        <v>142</v>
      </c>
      <c r="D24" s="12">
        <v>1</v>
      </c>
      <c r="E24" s="13" t="s">
        <v>299</v>
      </c>
      <c r="F24" s="17" t="s">
        <v>403</v>
      </c>
    </row>
    <row r="25" spans="1:6" ht="49.5" x14ac:dyDescent="0.3">
      <c r="A25">
        <v>1</v>
      </c>
      <c r="B25" t="s">
        <v>124</v>
      </c>
      <c r="C25" t="s">
        <v>143</v>
      </c>
      <c r="D25" s="12">
        <v>1</v>
      </c>
      <c r="E25" s="13" t="s">
        <v>300</v>
      </c>
      <c r="F25" s="17" t="s">
        <v>385</v>
      </c>
    </row>
    <row r="26" spans="1:6" x14ac:dyDescent="0.3">
      <c r="A26">
        <v>1</v>
      </c>
      <c r="B26" t="s">
        <v>124</v>
      </c>
      <c r="C26" t="s">
        <v>144</v>
      </c>
      <c r="D26" s="12">
        <v>1</v>
      </c>
      <c r="E26" s="13" t="s">
        <v>272</v>
      </c>
      <c r="F26" s="17" t="s">
        <v>386</v>
      </c>
    </row>
    <row r="27" spans="1:6" x14ac:dyDescent="0.3">
      <c r="A27">
        <v>1</v>
      </c>
      <c r="B27" t="s">
        <v>124</v>
      </c>
      <c r="C27" t="s">
        <v>161</v>
      </c>
      <c r="D27" s="12">
        <v>1</v>
      </c>
      <c r="E27" s="13" t="s">
        <v>273</v>
      </c>
      <c r="F27" s="17" t="s">
        <v>376</v>
      </c>
    </row>
    <row r="28" spans="1:6" x14ac:dyDescent="0.3">
      <c r="A28">
        <v>1</v>
      </c>
      <c r="B28" t="s">
        <v>124</v>
      </c>
      <c r="C28" t="s">
        <v>163</v>
      </c>
      <c r="D28" s="12">
        <v>1</v>
      </c>
      <c r="E28" s="13" t="s">
        <v>274</v>
      </c>
      <c r="F28" s="17" t="s">
        <v>387</v>
      </c>
    </row>
    <row r="29" spans="1:6" x14ac:dyDescent="0.3">
      <c r="A29">
        <v>1</v>
      </c>
      <c r="B29" t="s">
        <v>124</v>
      </c>
      <c r="C29" t="s">
        <v>164</v>
      </c>
      <c r="D29" s="12">
        <v>1</v>
      </c>
      <c r="E29" s="13" t="s">
        <v>275</v>
      </c>
      <c r="F29" s="17" t="s">
        <v>388</v>
      </c>
    </row>
    <row r="30" spans="1:6" x14ac:dyDescent="0.3">
      <c r="A30">
        <v>2</v>
      </c>
      <c r="B30" t="s">
        <v>123</v>
      </c>
      <c r="C30" t="s">
        <v>184</v>
      </c>
      <c r="D30" s="12">
        <v>0</v>
      </c>
      <c r="E30" s="13" t="s">
        <v>276</v>
      </c>
      <c r="F30" s="17" t="s">
        <v>366</v>
      </c>
    </row>
    <row r="31" spans="1:6" x14ac:dyDescent="0.3">
      <c r="A31">
        <v>2</v>
      </c>
      <c r="B31" t="s">
        <v>123</v>
      </c>
      <c r="C31" t="s">
        <v>178</v>
      </c>
      <c r="D31" s="12">
        <v>0</v>
      </c>
      <c r="E31" s="13" t="s">
        <v>277</v>
      </c>
      <c r="F31" s="17" t="s">
        <v>389</v>
      </c>
    </row>
    <row r="32" spans="1:6" ht="33" x14ac:dyDescent="0.3">
      <c r="A32">
        <v>2</v>
      </c>
      <c r="B32" t="s">
        <v>123</v>
      </c>
      <c r="C32" t="s">
        <v>179</v>
      </c>
      <c r="D32" s="12">
        <v>0</v>
      </c>
      <c r="E32" s="13" t="s">
        <v>287</v>
      </c>
      <c r="F32" s="17" t="s">
        <v>400</v>
      </c>
    </row>
    <row r="33" spans="1:6" ht="33" x14ac:dyDescent="0.3">
      <c r="A33">
        <v>2</v>
      </c>
      <c r="B33" t="s">
        <v>123</v>
      </c>
      <c r="C33" t="s">
        <v>180</v>
      </c>
      <c r="D33" s="12">
        <v>0</v>
      </c>
      <c r="E33" s="13" t="s">
        <v>288</v>
      </c>
      <c r="F33" s="17" t="s">
        <v>390</v>
      </c>
    </row>
    <row r="34" spans="1:6" ht="33" x14ac:dyDescent="0.3">
      <c r="A34">
        <v>2</v>
      </c>
      <c r="B34" t="s">
        <v>123</v>
      </c>
      <c r="C34" t="s">
        <v>185</v>
      </c>
      <c r="D34" s="12">
        <v>0</v>
      </c>
      <c r="E34" s="13" t="s">
        <v>289</v>
      </c>
      <c r="F34" s="17" t="s">
        <v>391</v>
      </c>
    </row>
    <row r="35" spans="1:6" ht="33" x14ac:dyDescent="0.3">
      <c r="A35">
        <v>2</v>
      </c>
      <c r="B35" t="s">
        <v>123</v>
      </c>
      <c r="C35" t="s">
        <v>177</v>
      </c>
      <c r="D35" s="12">
        <v>0</v>
      </c>
      <c r="E35" s="13" t="s">
        <v>290</v>
      </c>
      <c r="F35" s="17" t="s">
        <v>377</v>
      </c>
    </row>
    <row r="36" spans="1:6" ht="33" x14ac:dyDescent="0.3">
      <c r="A36">
        <v>3</v>
      </c>
      <c r="B36" t="s">
        <v>126</v>
      </c>
      <c r="C36" t="s">
        <v>165</v>
      </c>
      <c r="D36" s="12">
        <v>0</v>
      </c>
      <c r="E36" s="13" t="s">
        <v>285</v>
      </c>
      <c r="F36" s="17" t="s">
        <v>371</v>
      </c>
    </row>
    <row r="37" spans="1:6" ht="33" x14ac:dyDescent="0.3">
      <c r="A37">
        <v>3</v>
      </c>
      <c r="B37" t="s">
        <v>126</v>
      </c>
      <c r="C37" t="s">
        <v>173</v>
      </c>
      <c r="D37" s="12">
        <v>0</v>
      </c>
      <c r="E37" s="13" t="s">
        <v>282</v>
      </c>
      <c r="F37" s="17" t="s">
        <v>378</v>
      </c>
    </row>
    <row r="38" spans="1:6" ht="33" x14ac:dyDescent="0.3">
      <c r="A38">
        <v>3</v>
      </c>
      <c r="B38" t="s">
        <v>126</v>
      </c>
      <c r="C38" t="s">
        <v>172</v>
      </c>
      <c r="D38" s="12">
        <v>0</v>
      </c>
      <c r="E38" s="13" t="s">
        <v>295</v>
      </c>
      <c r="F38" s="17" t="s">
        <v>392</v>
      </c>
    </row>
    <row r="39" spans="1:6" ht="49.5" x14ac:dyDescent="0.3">
      <c r="A39">
        <v>3</v>
      </c>
      <c r="B39" t="s">
        <v>126</v>
      </c>
      <c r="C39" t="s">
        <v>181</v>
      </c>
      <c r="D39" s="12">
        <v>0</v>
      </c>
      <c r="E39" s="13" t="s">
        <v>286</v>
      </c>
      <c r="F39" s="17" t="s">
        <v>393</v>
      </c>
    </row>
    <row r="40" spans="1:6" ht="33" x14ac:dyDescent="0.3">
      <c r="A40">
        <v>3</v>
      </c>
      <c r="B40" t="s">
        <v>126</v>
      </c>
      <c r="C40" t="s">
        <v>171</v>
      </c>
      <c r="D40" s="12">
        <v>0</v>
      </c>
      <c r="E40" s="13" t="s">
        <v>296</v>
      </c>
      <c r="F40" s="17" t="s">
        <v>379</v>
      </c>
    </row>
    <row r="41" spans="1:6" x14ac:dyDescent="0.3">
      <c r="A41">
        <v>3</v>
      </c>
      <c r="B41" t="s">
        <v>126</v>
      </c>
      <c r="C41" t="s">
        <v>170</v>
      </c>
      <c r="D41" s="12">
        <v>0</v>
      </c>
      <c r="E41" s="13" t="s">
        <v>294</v>
      </c>
      <c r="F41" s="17" t="s">
        <v>394</v>
      </c>
    </row>
    <row r="42" spans="1:6" ht="33" x14ac:dyDescent="0.3">
      <c r="A42">
        <v>3</v>
      </c>
      <c r="B42" t="s">
        <v>126</v>
      </c>
      <c r="C42" t="s">
        <v>169</v>
      </c>
      <c r="D42" s="12">
        <v>0</v>
      </c>
      <c r="E42" s="13" t="s">
        <v>291</v>
      </c>
      <c r="F42" s="17" t="s">
        <v>395</v>
      </c>
    </row>
    <row r="43" spans="1:6" ht="33" x14ac:dyDescent="0.3">
      <c r="A43">
        <v>3</v>
      </c>
      <c r="B43" t="s">
        <v>126</v>
      </c>
      <c r="C43" t="s">
        <v>182</v>
      </c>
      <c r="D43" s="12">
        <v>0</v>
      </c>
      <c r="E43" s="13" t="s">
        <v>283</v>
      </c>
      <c r="F43" s="17" t="s">
        <v>401</v>
      </c>
    </row>
    <row r="44" spans="1:6" ht="33" x14ac:dyDescent="0.3">
      <c r="A44">
        <v>3</v>
      </c>
      <c r="B44" t="s">
        <v>126</v>
      </c>
      <c r="C44" t="s">
        <v>166</v>
      </c>
      <c r="D44" s="12">
        <v>0</v>
      </c>
      <c r="E44" s="13" t="s">
        <v>292</v>
      </c>
      <c r="F44" s="17" t="s">
        <v>380</v>
      </c>
    </row>
    <row r="45" spans="1:6" ht="33" x14ac:dyDescent="0.3">
      <c r="A45">
        <v>3</v>
      </c>
      <c r="B45" t="s">
        <v>126</v>
      </c>
      <c r="C45" t="s">
        <v>183</v>
      </c>
      <c r="D45" s="12">
        <v>0</v>
      </c>
      <c r="E45" s="13" t="s">
        <v>293</v>
      </c>
      <c r="F45" s="17" t="s">
        <v>396</v>
      </c>
    </row>
    <row r="46" spans="1:6" x14ac:dyDescent="0.3">
      <c r="A46">
        <v>3</v>
      </c>
      <c r="B46" t="s">
        <v>126</v>
      </c>
      <c r="C46" t="s">
        <v>176</v>
      </c>
      <c r="D46" s="12">
        <v>0</v>
      </c>
      <c r="E46" s="13" t="s">
        <v>278</v>
      </c>
      <c r="F46" s="17" t="s">
        <v>397</v>
      </c>
    </row>
    <row r="47" spans="1:6" x14ac:dyDescent="0.3">
      <c r="A47">
        <v>3</v>
      </c>
      <c r="B47" t="s">
        <v>126</v>
      </c>
      <c r="C47" t="s">
        <v>175</v>
      </c>
      <c r="D47" s="12">
        <v>0</v>
      </c>
      <c r="E47" s="13" t="s">
        <v>279</v>
      </c>
      <c r="F47" s="17" t="s">
        <v>381</v>
      </c>
    </row>
    <row r="48" spans="1:6" ht="33" x14ac:dyDescent="0.3">
      <c r="A48">
        <v>3</v>
      </c>
      <c r="B48" t="s">
        <v>126</v>
      </c>
      <c r="C48" t="s">
        <v>167</v>
      </c>
      <c r="D48" s="12">
        <v>0</v>
      </c>
      <c r="E48" s="13" t="s">
        <v>284</v>
      </c>
      <c r="F48" s="17" t="s">
        <v>402</v>
      </c>
    </row>
    <row r="49" spans="1:6" x14ac:dyDescent="0.3">
      <c r="A49">
        <v>3</v>
      </c>
      <c r="B49" t="s">
        <v>126</v>
      </c>
      <c r="C49" t="s">
        <v>174</v>
      </c>
      <c r="D49" s="12">
        <v>0</v>
      </c>
      <c r="E49" s="13" t="s">
        <v>280</v>
      </c>
      <c r="F49" s="17" t="s">
        <v>398</v>
      </c>
    </row>
    <row r="50" spans="1:6" x14ac:dyDescent="0.3">
      <c r="A50">
        <v>3</v>
      </c>
      <c r="B50" t="s">
        <v>126</v>
      </c>
      <c r="C50" t="s">
        <v>168</v>
      </c>
      <c r="D50" s="12">
        <v>0</v>
      </c>
      <c r="E50" s="13" t="s">
        <v>281</v>
      </c>
      <c r="F50" s="17" t="s">
        <v>399</v>
      </c>
    </row>
  </sheetData>
  <hyperlinks>
    <hyperlink ref="F2" r:id="rId1" location="business-directory"/>
    <hyperlink ref="F3" r:id="rId2" location="calendar"/>
    <hyperlink ref="F4" r:id="rId3" location="enotification"/>
    <hyperlink ref="F5" r:id="rId4" location="facility-directory"/>
    <hyperlink ref="F6" r:id="rId5" location="faq"/>
    <hyperlink ref="F8" r:id="rId6" location="job-posts"/>
    <hyperlink ref="F9" r:id="rId7" location="news"/>
    <hyperlink ref="F10" r:id="rId8" location="online-polls"/>
    <hyperlink ref="F11" r:id="rId9" location="photo-album"/>
    <hyperlink ref="F12" r:id="rId10" location="rfp-posts"/>
    <hyperlink ref="F13" r:id="rId11" location="rss-feeds"/>
    <hyperlink ref="F14" r:id="rId12" location="service-directory"/>
    <hyperlink ref="F15" r:id="rId13" location="service-request"/>
    <hyperlink ref="F16" r:id="rId14" location="social-media"/>
    <hyperlink ref="F17" r:id="rId15" location="staff-directory"/>
    <hyperlink ref="F18" r:id="rId16" location="captcha"/>
    <hyperlink ref="F19" r:id="rId17" location="content-review" display="https://insight.visioninternet.fea/departments/production-qa/knowledge-base/project-profile/global-system-settings#content-review"/>
    <hyperlink ref="F20" r:id="rId18" location="custom-field" display="https://insight.visioninternet.fea/departments/production-qa/knowledge-base/project-profile/global-system-settings#custom-field"/>
    <hyperlink ref="F21" r:id="rId19" location="departments"/>
    <hyperlink ref="F22" r:id="rId20" location="extranet"/>
    <hyperlink ref="F23" r:id="rId21" location="friendly-url" display="https://insight.visioninternet.fea/departments/production-qa/knowledge-base/project-profile/global-system-settings#friendly-url"/>
    <hyperlink ref="F24" r:id="rId22" location="friendly-url-redirect"/>
    <hyperlink ref="F25" r:id="rId23" location="frontend-protection" display="https://insight.visioninternet.fea/departments/production-qa/knowledge-base/project-profile/global-system-settings#frontend-protection"/>
    <hyperlink ref="F26" r:id="rId24" location="google-analytics" display="https://insight.visioninternet.fea/departments/production-qa/knowledge-base/project-profile/global-system-settings#google-analytics"/>
    <hyperlink ref="F27" r:id="rId25" location="intercom"/>
    <hyperlink ref="F28" r:id="rId26" location="splash-page" display="https://insight.visioninternet.fea/departments/production-qa/knowledge-base/project-profile/global-system-settings#splash-page"/>
    <hyperlink ref="F29" r:id="rId27" location="version-control" display="https://insight.visioninternet.fea/departments/production-qa/knowledge-base/project-profile/global-system-settings#version-control"/>
    <hyperlink ref="F30" r:id="rId28" location="meetings-manager"/>
    <hyperlink ref="F31" r:id="rId29" location="active-directory" display="https://insight.visioninternet.fea/departments/production-qa/knowledge-base/project-profile/global-system-settings#active-directory"/>
    <hyperlink ref="F32" r:id="rId30" location="adv-mega-menu"/>
    <hyperlink ref="F33" r:id="rId31" location="approval-cycle" display="https://insight.visioninternet.fea/departments/production-qa/knowledge-base/project-profile/global-system-settings#approval-cycle"/>
    <hyperlink ref="F34" r:id="rId32" location="sms-messages" display="https://insight.visioninternet.fea/departments/production-qa/knowledge-base/project-profile/global-system-settings#sms-messages"/>
    <hyperlink ref="F35" r:id="rId33" location="ssl"/>
    <hyperlink ref="F36" r:id="rId34" location="online-payments"/>
    <hyperlink ref="F37" r:id="rId35" location="business"/>
    <hyperlink ref="F38" r:id="rId36" location="calendar-submission" display="https://insight.visioninternet.fea/departments/production-qa/knowledge-base/project-profile/global-system-settings#calendar-submission"/>
    <hyperlink ref="F39" r:id="rId37" location="content-sharing" display="https://insight.visioninternet.fea/departments/production-qa/knowledge-base/project-profile/global-system-settings#content-sharing"/>
    <hyperlink ref="F40" r:id="rId38" location="enable"/>
    <hyperlink ref="F41" r:id="rId39" location="enotification-campaign" display="https://insight.visioninternet.fea/departments/production-qa/knowledge-base/project-profile/global-system-settings#enotification-campaign"/>
    <hyperlink ref="F42" r:id="rId40" location="facility-reservation" display="https://insight.visioninternet.fea/departments/production-qa/knowledge-base/project-profile/global-system-settings#facility-reservation"/>
    <hyperlink ref="F43" r:id="rId41" location="google-tag"/>
    <hyperlink ref="F44" r:id="rId42" location="iframe"/>
    <hyperlink ref="F45" r:id="rId43" location="job-application" display="https://insight.visioninternet.fea/departments/production-qa/knowledge-base/project-profile/global-system-settings#job-application"/>
    <hyperlink ref="F46" r:id="rId44" location="tag-management" display="https://insight.visioninternet.fea/departments/production-qa/knowledge-base/project-profile/global-system-settings#tag-management"/>
    <hyperlink ref="F47" r:id="rId45" location="topic"/>
    <hyperlink ref="F48" r:id="rId46" location="two-factor-auth"/>
    <hyperlink ref="F49" r:id="rId47" location="vision-api" display="https://insight.visioninternet.fea/departments/production-qa/knowledge-base/project-profile/global-system-settings#vision-api"/>
    <hyperlink ref="F50" r:id="rId48" location="vision-search" display="https://insight.visioninternet.fea/departments/production-qa/knowledge-base/project-profile/global-system-settings#vision-search"/>
    <hyperlink ref="F7" r:id="rId49" location="forms"/>
  </hyperlinks>
  <pageMargins left="0.7" right="0.7" top="0.75" bottom="0.75" header="0.3" footer="0.3"/>
  <pageSetup orientation="portrait" r:id="rId50"/>
  <tableParts count="1">
    <tablePart r:id="rId5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342C41D-5941-4FDE-8A32-F206485F179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2" iconId="0"/>
              <x14:cfIcon iconSet="3Symbols2" iconId="2"/>
            </x14:iconSet>
          </x14:cfRule>
          <xm:sqref>D2:D50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opLeftCell="A7" workbookViewId="0">
      <pane xSplit="3" topLeftCell="W1" activePane="topRight" state="frozen"/>
      <selection pane="topRight" activeCell="AE20" sqref="AE20:AE22"/>
    </sheetView>
  </sheetViews>
  <sheetFormatPr defaultColWidth="9" defaultRowHeight="16.5" x14ac:dyDescent="0.3"/>
  <cols>
    <col min="1" max="1" width="23.625" style="15" bestFit="1" customWidth="1"/>
    <col min="2" max="2" width="17.625" style="15" bestFit="1" customWidth="1"/>
    <col min="3" max="3" width="2.625" style="15" customWidth="1"/>
    <col min="4" max="4" width="22.5" style="15" bestFit="1" customWidth="1"/>
    <col min="5" max="5" width="56.875" style="15" bestFit="1" customWidth="1"/>
    <col min="6" max="6" width="2.625" style="15" customWidth="1"/>
    <col min="7" max="7" width="37.25" style="15" bestFit="1" customWidth="1"/>
    <col min="8" max="8" width="29.625" style="15" customWidth="1"/>
    <col min="9" max="9" width="2.625" style="15" customWidth="1"/>
    <col min="10" max="10" width="29.25" style="15" bestFit="1" customWidth="1"/>
    <col min="11" max="11" width="31" style="15" bestFit="1" customWidth="1"/>
    <col min="12" max="12" width="2.625" style="15" customWidth="1"/>
    <col min="13" max="13" width="29.25" style="15" bestFit="1" customWidth="1"/>
    <col min="14" max="14" width="54.5" style="15" customWidth="1"/>
    <col min="15" max="15" width="2.625" style="15" customWidth="1"/>
    <col min="16" max="16" width="29.875" style="15" bestFit="1" customWidth="1"/>
    <col min="17" max="17" width="37.25" style="15" customWidth="1"/>
    <col min="18" max="18" width="2.625" style="15" customWidth="1"/>
    <col min="19" max="19" width="27.375" style="15" bestFit="1" customWidth="1"/>
    <col min="20" max="20" width="34.875" style="15" customWidth="1"/>
    <col min="21" max="21" width="2.625" style="15" customWidth="1"/>
    <col min="22" max="22" width="29.625" style="15" customWidth="1"/>
    <col min="23" max="23" width="37" style="15" customWidth="1"/>
    <col min="24" max="24" width="2.625" style="15" customWidth="1"/>
    <col min="25" max="25" width="23.375" style="15" bestFit="1" customWidth="1"/>
    <col min="26" max="26" width="25.5" style="15" bestFit="1" customWidth="1"/>
    <col min="27" max="27" width="2.625" style="15" customWidth="1"/>
    <col min="28" max="28" width="23.375" style="15" customWidth="1"/>
    <col min="29" max="29" width="24.625" style="15" customWidth="1"/>
    <col min="30" max="30" width="2.625" style="15" customWidth="1"/>
    <col min="31" max="31" width="18.125" style="15" customWidth="1"/>
    <col min="32" max="32" width="22.625" style="15" bestFit="1" customWidth="1"/>
    <col min="33" max="33" width="2.625" style="15" customWidth="1"/>
    <col min="34" max="34" width="23.375" style="15" customWidth="1"/>
    <col min="35" max="35" width="28.125" style="15" bestFit="1" customWidth="1"/>
    <col min="36" max="16384" width="9" style="15"/>
  </cols>
  <sheetData>
    <row r="1" spans="1:35" x14ac:dyDescent="0.3">
      <c r="A1" s="15" t="s">
        <v>131</v>
      </c>
      <c r="B1" s="15" t="s">
        <v>195</v>
      </c>
      <c r="D1" s="15" t="s">
        <v>186</v>
      </c>
      <c r="E1" s="15" t="s">
        <v>197</v>
      </c>
      <c r="G1" s="15" t="s">
        <v>53</v>
      </c>
      <c r="H1" s="15" t="s">
        <v>198</v>
      </c>
      <c r="J1" s="15" t="s">
        <v>52</v>
      </c>
      <c r="K1" s="15" t="s">
        <v>199</v>
      </c>
      <c r="M1" s="15" t="s">
        <v>58</v>
      </c>
      <c r="N1" s="15" t="s">
        <v>201</v>
      </c>
      <c r="P1" s="15" t="s">
        <v>54</v>
      </c>
      <c r="Q1" s="15" t="s">
        <v>310</v>
      </c>
      <c r="S1" s="15" t="s">
        <v>308</v>
      </c>
      <c r="T1" s="15" t="s">
        <v>311</v>
      </c>
      <c r="V1" s="15" t="s">
        <v>306</v>
      </c>
      <c r="W1" s="15" t="s">
        <v>314</v>
      </c>
      <c r="Y1" s="15" t="s">
        <v>305</v>
      </c>
      <c r="Z1" s="15" t="s">
        <v>321</v>
      </c>
      <c r="AB1" s="15" t="s">
        <v>307</v>
      </c>
      <c r="AC1" s="15" t="s">
        <v>324</v>
      </c>
      <c r="AE1" s="15" t="s">
        <v>350</v>
      </c>
      <c r="AF1" s="15" t="s">
        <v>351</v>
      </c>
      <c r="AH1" s="15" t="s">
        <v>352</v>
      </c>
      <c r="AI1" s="15" t="s">
        <v>353</v>
      </c>
    </row>
    <row r="2" spans="1:35" x14ac:dyDescent="0.3">
      <c r="A2" s="15" t="s">
        <v>52</v>
      </c>
      <c r="D2" s="15" t="s">
        <v>193</v>
      </c>
      <c r="E2" s="15" t="s">
        <v>437</v>
      </c>
      <c r="G2" s="15" t="s">
        <v>193</v>
      </c>
      <c r="H2" s="15" t="s">
        <v>435</v>
      </c>
      <c r="J2" s="15" t="s">
        <v>325</v>
      </c>
      <c r="K2" s="15" t="s">
        <v>439</v>
      </c>
      <c r="M2" s="15" t="s">
        <v>466</v>
      </c>
      <c r="P2" s="15" t="s">
        <v>446</v>
      </c>
      <c r="S2" s="15" t="s">
        <v>312</v>
      </c>
      <c r="V2" s="15" t="s">
        <v>315</v>
      </c>
      <c r="Y2" s="15" t="s">
        <v>124</v>
      </c>
      <c r="AB2" s="15" t="s">
        <v>323</v>
      </c>
      <c r="AE2" s="15" t="s">
        <v>124</v>
      </c>
      <c r="AH2" s="15" t="s">
        <v>124</v>
      </c>
    </row>
    <row r="3" spans="1:35" x14ac:dyDescent="0.3">
      <c r="A3" s="15" t="s">
        <v>53</v>
      </c>
      <c r="D3" s="15" t="s">
        <v>188</v>
      </c>
      <c r="E3" s="15" t="s">
        <v>438</v>
      </c>
      <c r="G3" s="15" t="s">
        <v>47</v>
      </c>
      <c r="H3" s="15" t="s">
        <v>436</v>
      </c>
      <c r="J3" s="15" t="s">
        <v>189</v>
      </c>
      <c r="K3" s="15" t="s">
        <v>440</v>
      </c>
      <c r="M3" s="15" t="s">
        <v>130</v>
      </c>
      <c r="P3" s="15" t="s">
        <v>447</v>
      </c>
      <c r="S3" s="15" t="s">
        <v>313</v>
      </c>
      <c r="V3" s="15" t="s">
        <v>316</v>
      </c>
      <c r="Y3" s="15" t="s">
        <v>322</v>
      </c>
      <c r="AB3" s="15" t="s">
        <v>62</v>
      </c>
      <c r="AE3" s="15" t="s">
        <v>130</v>
      </c>
      <c r="AH3" s="15" t="s">
        <v>130</v>
      </c>
    </row>
    <row r="4" spans="1:35" x14ac:dyDescent="0.3">
      <c r="A4" s="15" t="s">
        <v>309</v>
      </c>
      <c r="D4" s="15" t="s">
        <v>130</v>
      </c>
      <c r="G4" s="15" t="s">
        <v>130</v>
      </c>
      <c r="J4" s="15" t="s">
        <v>190</v>
      </c>
      <c r="K4" s="15" t="s">
        <v>441</v>
      </c>
      <c r="P4" s="15" t="s">
        <v>57</v>
      </c>
      <c r="S4" s="15" t="s">
        <v>340</v>
      </c>
      <c r="V4" s="15" t="s">
        <v>317</v>
      </c>
      <c r="W4" s="15" t="s">
        <v>467</v>
      </c>
      <c r="Y4" s="15" t="s">
        <v>130</v>
      </c>
      <c r="AB4" s="15" t="s">
        <v>130</v>
      </c>
    </row>
    <row r="5" spans="1:35" x14ac:dyDescent="0.3">
      <c r="A5" s="15" t="s">
        <v>186</v>
      </c>
      <c r="J5" s="15" t="s">
        <v>444</v>
      </c>
      <c r="K5" s="15" t="s">
        <v>442</v>
      </c>
      <c r="P5" s="15" t="s">
        <v>130</v>
      </c>
      <c r="S5" s="15" t="s">
        <v>341</v>
      </c>
      <c r="V5" s="15" t="s">
        <v>318</v>
      </c>
      <c r="W5" s="15" t="s">
        <v>467</v>
      </c>
    </row>
    <row r="6" spans="1:35" x14ac:dyDescent="0.3">
      <c r="A6" s="15" t="s">
        <v>54</v>
      </c>
      <c r="J6" s="15" t="s">
        <v>443</v>
      </c>
      <c r="S6" s="15" t="s">
        <v>130</v>
      </c>
      <c r="V6" s="15" t="s">
        <v>319</v>
      </c>
    </row>
    <row r="7" spans="1:35" x14ac:dyDescent="0.3">
      <c r="A7" s="15" t="s">
        <v>308</v>
      </c>
      <c r="J7" s="15" t="s">
        <v>192</v>
      </c>
      <c r="V7" s="15" t="s">
        <v>130</v>
      </c>
    </row>
    <row r="8" spans="1:35" x14ac:dyDescent="0.3">
      <c r="A8" s="15" t="s">
        <v>306</v>
      </c>
      <c r="J8" s="15" t="s">
        <v>130</v>
      </c>
    </row>
    <row r="9" spans="1:35" x14ac:dyDescent="0.3">
      <c r="A9" s="15" t="s">
        <v>305</v>
      </c>
    </row>
    <row r="10" spans="1:35" x14ac:dyDescent="0.3">
      <c r="A10" s="15" t="s">
        <v>307</v>
      </c>
    </row>
    <row r="11" spans="1:35" x14ac:dyDescent="0.3">
      <c r="A11" s="15" t="s">
        <v>350</v>
      </c>
    </row>
    <row r="19" spans="1:32" x14ac:dyDescent="0.3">
      <c r="A19" s="15" t="s">
        <v>129</v>
      </c>
      <c r="B19" s="15" t="s">
        <v>196</v>
      </c>
      <c r="D19" s="15" t="s">
        <v>187</v>
      </c>
      <c r="E19" s="15" t="s">
        <v>200</v>
      </c>
      <c r="G19" s="15" t="s">
        <v>301</v>
      </c>
      <c r="H19" s="15" t="s">
        <v>329</v>
      </c>
      <c r="J19" s="15" t="s">
        <v>304</v>
      </c>
      <c r="K19" s="15" t="s">
        <v>326</v>
      </c>
      <c r="M19" s="15" t="s">
        <v>303</v>
      </c>
      <c r="N19" s="15" t="s">
        <v>334</v>
      </c>
      <c r="P19" s="15" t="s">
        <v>302</v>
      </c>
      <c r="Q19" s="15" t="s">
        <v>343</v>
      </c>
      <c r="S19" s="15" t="s">
        <v>342</v>
      </c>
      <c r="T19" s="15" t="s">
        <v>344</v>
      </c>
      <c r="V19" s="15" t="s">
        <v>432</v>
      </c>
      <c r="W19" s="15" t="s">
        <v>433</v>
      </c>
      <c r="Y19" s="15" t="s">
        <v>481</v>
      </c>
      <c r="Z19" s="15" t="s">
        <v>484</v>
      </c>
      <c r="AB19" s="15" t="s">
        <v>482</v>
      </c>
      <c r="AC19" s="15" t="s">
        <v>485</v>
      </c>
      <c r="AE19" s="15" t="s">
        <v>483</v>
      </c>
      <c r="AF19" s="15" t="s">
        <v>486</v>
      </c>
    </row>
    <row r="20" spans="1:32" ht="115.5" x14ac:dyDescent="0.3">
      <c r="A20" s="15" t="s">
        <v>52</v>
      </c>
      <c r="D20" s="15" t="s">
        <v>194</v>
      </c>
      <c r="E20" s="15" t="s">
        <v>434</v>
      </c>
      <c r="G20" s="15" t="s">
        <v>333</v>
      </c>
      <c r="H20" s="15" t="s">
        <v>449</v>
      </c>
      <c r="J20" s="15" t="s">
        <v>339</v>
      </c>
      <c r="K20" s="19" t="s">
        <v>478</v>
      </c>
      <c r="M20" s="15" t="s">
        <v>339</v>
      </c>
      <c r="N20" s="19" t="s">
        <v>460</v>
      </c>
      <c r="P20" s="15" t="s">
        <v>345</v>
      </c>
      <c r="Q20" s="19" t="s">
        <v>455</v>
      </c>
      <c r="S20" s="15" t="s">
        <v>345</v>
      </c>
      <c r="T20" s="19" t="s">
        <v>455</v>
      </c>
      <c r="V20" s="15" t="s">
        <v>462</v>
      </c>
      <c r="Y20" s="15" t="s">
        <v>124</v>
      </c>
      <c r="Z20" s="63" t="s">
        <v>490</v>
      </c>
      <c r="AB20" s="15" t="s">
        <v>124</v>
      </c>
      <c r="AC20" s="63" t="s">
        <v>490</v>
      </c>
      <c r="AE20" s="15" t="s">
        <v>124</v>
      </c>
      <c r="AF20" s="15" t="s">
        <v>492</v>
      </c>
    </row>
    <row r="21" spans="1:32" x14ac:dyDescent="0.3">
      <c r="A21" s="15" t="s">
        <v>53</v>
      </c>
      <c r="D21" s="15" t="s">
        <v>191</v>
      </c>
      <c r="G21" s="15" t="s">
        <v>331</v>
      </c>
      <c r="J21" s="15" t="s">
        <v>479</v>
      </c>
      <c r="M21" s="15" t="s">
        <v>335</v>
      </c>
      <c r="P21" s="15" t="s">
        <v>346</v>
      </c>
      <c r="S21" s="15" t="s">
        <v>346</v>
      </c>
      <c r="V21" s="15" t="s">
        <v>463</v>
      </c>
      <c r="Y21" s="15" t="s">
        <v>487</v>
      </c>
      <c r="AB21" s="15" t="s">
        <v>487</v>
      </c>
      <c r="AE21" s="15" t="s">
        <v>493</v>
      </c>
    </row>
    <row r="22" spans="1:32" x14ac:dyDescent="0.3">
      <c r="A22" s="15" t="s">
        <v>304</v>
      </c>
      <c r="D22" s="15" t="s">
        <v>452</v>
      </c>
      <c r="G22" s="15" t="s">
        <v>330</v>
      </c>
      <c r="J22" s="15" t="s">
        <v>327</v>
      </c>
      <c r="K22" s="15" t="s">
        <v>328</v>
      </c>
      <c r="M22" s="15" t="s">
        <v>336</v>
      </c>
      <c r="P22" s="15" t="s">
        <v>458</v>
      </c>
      <c r="S22" s="15" t="s">
        <v>347</v>
      </c>
      <c r="V22" s="15" t="s">
        <v>464</v>
      </c>
      <c r="Y22" s="15" t="s">
        <v>488</v>
      </c>
      <c r="AB22" s="15" t="s">
        <v>488</v>
      </c>
      <c r="AC22" s="63" t="s">
        <v>489</v>
      </c>
      <c r="AE22" s="15" t="s">
        <v>130</v>
      </c>
    </row>
    <row r="23" spans="1:32" x14ac:dyDescent="0.3">
      <c r="A23" s="15" t="s">
        <v>432</v>
      </c>
      <c r="D23" s="15" t="s">
        <v>453</v>
      </c>
      <c r="G23" s="15" t="s">
        <v>332</v>
      </c>
      <c r="J23" s="15" t="s">
        <v>130</v>
      </c>
      <c r="M23" s="15" t="s">
        <v>337</v>
      </c>
      <c r="P23" s="15" t="s">
        <v>459</v>
      </c>
      <c r="S23" s="15" t="s">
        <v>349</v>
      </c>
      <c r="V23" s="15" t="s">
        <v>465</v>
      </c>
      <c r="Y23" s="15" t="s">
        <v>491</v>
      </c>
      <c r="AB23" s="15" t="s">
        <v>130</v>
      </c>
    </row>
    <row r="24" spans="1:32" x14ac:dyDescent="0.3">
      <c r="A24" s="15" t="s">
        <v>302</v>
      </c>
      <c r="D24" s="15" t="s">
        <v>454</v>
      </c>
      <c r="G24" s="15" t="s">
        <v>130</v>
      </c>
      <c r="M24" s="15" t="s">
        <v>338</v>
      </c>
      <c r="P24" s="15" t="s">
        <v>456</v>
      </c>
      <c r="S24" s="15" t="s">
        <v>130</v>
      </c>
      <c r="V24" s="15" t="s">
        <v>130</v>
      </c>
      <c r="Y24" s="15" t="s">
        <v>130</v>
      </c>
    </row>
    <row r="25" spans="1:32" x14ac:dyDescent="0.3">
      <c r="A25" s="15" t="s">
        <v>186</v>
      </c>
      <c r="D25" s="15" t="s">
        <v>130</v>
      </c>
      <c r="M25" s="15" t="s">
        <v>130</v>
      </c>
      <c r="P25" s="15" t="s">
        <v>457</v>
      </c>
    </row>
    <row r="26" spans="1:32" x14ac:dyDescent="0.3">
      <c r="A26" s="15" t="s">
        <v>187</v>
      </c>
      <c r="P26" s="15" t="s">
        <v>348</v>
      </c>
    </row>
    <row r="27" spans="1:32" x14ac:dyDescent="0.3">
      <c r="A27" s="15" t="s">
        <v>301</v>
      </c>
      <c r="P27" s="15" t="s">
        <v>130</v>
      </c>
    </row>
    <row r="28" spans="1:32" x14ac:dyDescent="0.3">
      <c r="A28" s="15" t="s">
        <v>303</v>
      </c>
    </row>
    <row r="29" spans="1:32" x14ac:dyDescent="0.3">
      <c r="A29" s="15" t="s">
        <v>342</v>
      </c>
    </row>
    <row r="30" spans="1:32" x14ac:dyDescent="0.3">
      <c r="A30" s="15" t="s">
        <v>481</v>
      </c>
    </row>
    <row r="31" spans="1:32" x14ac:dyDescent="0.3">
      <c r="A31" s="15" t="s">
        <v>482</v>
      </c>
    </row>
    <row r="32" spans="1:32" x14ac:dyDescent="0.3">
      <c r="A32" s="15" t="s">
        <v>483</v>
      </c>
    </row>
    <row r="33" spans="1:1" x14ac:dyDescent="0.3">
      <c r="A33" s="15" t="s">
        <v>130</v>
      </c>
    </row>
  </sheetData>
  <hyperlinks>
    <hyperlink ref="AC22" r:id="rId1"/>
    <hyperlink ref="AC20" r:id="rId2"/>
    <hyperlink ref="Z20" r:id="rId3"/>
  </hyperlinks>
  <pageMargins left="0.7" right="0.7" top="0.75" bottom="0.75" header="0.3" footer="0.3"/>
  <tableParts count="23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28</vt:i4>
      </vt:variant>
    </vt:vector>
  </HeadingPairs>
  <TitlesOfParts>
    <vt:vector size="35" baseType="lpstr">
      <vt:lpstr>SUMMARY</vt:lpstr>
      <vt:lpstr>GLOBAL</vt:lpstr>
      <vt:lpstr>MAINSITE</vt:lpstr>
      <vt:lpstr>REFERENCES</vt:lpstr>
      <vt:lpstr>REFERENCES_COMMON</vt:lpstr>
      <vt:lpstr>REFERENCES_SETTINGS</vt:lpstr>
      <vt:lpstr>REFERENCES_WIDGETS</vt:lpstr>
      <vt:lpstr>BackgroundFunctionality</vt:lpstr>
      <vt:lpstr>BackgroundPositioning</vt:lpstr>
      <vt:lpstr>Calendar</vt:lpstr>
      <vt:lpstr>CAStatesProvinces</vt:lpstr>
      <vt:lpstr>CATimezones</vt:lpstr>
      <vt:lpstr>Common</vt:lpstr>
      <vt:lpstr>Countries</vt:lpstr>
      <vt:lpstr>Facebook</vt:lpstr>
      <vt:lpstr>FooterNavigationLinks</vt:lpstr>
      <vt:lpstr>GraphicButtons</vt:lpstr>
      <vt:lpstr>HeaderType</vt:lpstr>
      <vt:lpstr>Homepage</vt:lpstr>
      <vt:lpstr>LayoutType</vt:lpstr>
      <vt:lpstr>MainGraphics</vt:lpstr>
      <vt:lpstr>MainNavigation</vt:lpstr>
      <vt:lpstr>News</vt:lpstr>
      <vt:lpstr>Search</vt:lpstr>
      <vt:lpstr>SearchEngineTypes</vt:lpstr>
      <vt:lpstr>ServiceFinder</vt:lpstr>
      <vt:lpstr>SocialIconLinks</vt:lpstr>
      <vt:lpstr>Spotlight</vt:lpstr>
      <vt:lpstr>TextButtons</vt:lpstr>
      <vt:lpstr>TopNavigation</vt:lpstr>
      <vt:lpstr>TopNavigationLinks</vt:lpstr>
      <vt:lpstr>Translation</vt:lpstr>
      <vt:lpstr>Twitter</vt:lpstr>
      <vt:lpstr>USStatesProvinces</vt:lpstr>
      <vt:lpstr>USTimezones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 Antonio Sacramento</dc:creator>
  <cp:lastModifiedBy>Georgi Antonio Sacramento</cp:lastModifiedBy>
  <dcterms:created xsi:type="dcterms:W3CDTF">2016-12-19T23:31:44Z</dcterms:created>
  <dcterms:modified xsi:type="dcterms:W3CDTF">2017-02-17T22:28:10Z</dcterms:modified>
</cp:coreProperties>
</file>